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f4657hfyt\Desktop\PRESUPUESTO\"/>
    </mc:Choice>
  </mc:AlternateContent>
  <bookViews>
    <workbookView xWindow="0" yWindow="0" windowWidth="8775" windowHeight="11670"/>
  </bookViews>
  <sheets>
    <sheet name="FORMATO INGRESO-R.D.R" sheetId="1" r:id="rId1"/>
    <sheet name="FORM GASTO -ACTIVIDADES" sheetId="3" r:id="rId2"/>
    <sheet name="FORM GASTOS- FACULTADES" sheetId="2" r:id="rId3"/>
    <sheet name="FORM GASTOS CTRO. PRODUCCION" sheetId="4" r:id="rId4"/>
    <sheet name="PROGRAMACION POI" sheetId="5" r:id="rId5"/>
  </sheets>
  <definedNames>
    <definedName name="_xlnm.Print_Area" localSheetId="0">'FORMATO INGRESO-R.D.R'!$A$1:$Q$133</definedName>
    <definedName name="_xlnm.Print_Titles" localSheetId="0">'FORMATO INGRESO-R.D.R'!$1:$9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5" l="1"/>
  <c r="N22" i="5"/>
  <c r="M22" i="5"/>
  <c r="L22" i="5"/>
  <c r="K22" i="5"/>
  <c r="J22" i="5"/>
  <c r="I22" i="5"/>
  <c r="H22" i="5"/>
  <c r="G22" i="5"/>
  <c r="F22" i="5"/>
  <c r="E22" i="5"/>
  <c r="D22" i="5"/>
  <c r="P22" i="5" s="1"/>
  <c r="O21" i="5"/>
  <c r="N21" i="5"/>
  <c r="M21" i="5"/>
  <c r="L21" i="5"/>
  <c r="K21" i="5"/>
  <c r="J21" i="5"/>
  <c r="I21" i="5"/>
  <c r="H21" i="5"/>
  <c r="G21" i="5"/>
  <c r="F21" i="5"/>
  <c r="E21" i="5"/>
  <c r="D21" i="5"/>
  <c r="P21" i="5" s="1"/>
  <c r="O12" i="5"/>
  <c r="N12" i="5"/>
  <c r="M12" i="5"/>
  <c r="L12" i="5"/>
  <c r="K12" i="5"/>
  <c r="J12" i="5"/>
  <c r="I12" i="5"/>
  <c r="H12" i="5"/>
  <c r="G12" i="5"/>
  <c r="F12" i="5"/>
  <c r="E12" i="5"/>
  <c r="D12" i="5"/>
  <c r="P12" i="5" s="1"/>
  <c r="P11" i="5"/>
  <c r="O11" i="5"/>
  <c r="N11" i="5"/>
  <c r="M11" i="5"/>
  <c r="L11" i="5"/>
  <c r="K11" i="5"/>
  <c r="J11" i="5"/>
  <c r="H11" i="5"/>
  <c r="G11" i="5"/>
  <c r="F11" i="5"/>
  <c r="E11" i="5"/>
  <c r="D11" i="5"/>
  <c r="Q23" i="4" l="1"/>
  <c r="Q22" i="4" s="1"/>
  <c r="Q37" i="4" s="1"/>
  <c r="Q38" i="4" s="1"/>
  <c r="Q32" i="4"/>
  <c r="Q55" i="4"/>
  <c r="Q99" i="4" s="1"/>
  <c r="Q100" i="4" s="1"/>
  <c r="Q56" i="4"/>
  <c r="Q81" i="4"/>
  <c r="Q119" i="4"/>
  <c r="Q135" i="4"/>
  <c r="Q118" i="4" s="1"/>
  <c r="Q147" i="4" s="1"/>
  <c r="Q148" i="4" s="1"/>
  <c r="Q166" i="4"/>
  <c r="Q188" i="4"/>
  <c r="Q165" i="4" s="1"/>
  <c r="Q204" i="4"/>
  <c r="Q202" i="4" s="1"/>
  <c r="Q206" i="4" s="1"/>
  <c r="Q207" i="4" s="1"/>
  <c r="Q224" i="4"/>
  <c r="Q253" i="4" s="1"/>
  <c r="Q254" i="4" s="1"/>
  <c r="Q225" i="4"/>
  <c r="Q245" i="4"/>
  <c r="Q273" i="4"/>
  <c r="Q272" i="4" s="1"/>
  <c r="Q290" i="4" s="1"/>
  <c r="Q291" i="4" s="1"/>
  <c r="Q284" i="4"/>
  <c r="Q22" i="3"/>
  <c r="Q37" i="3"/>
  <c r="Q21" i="3" s="1"/>
  <c r="Q65" i="3" s="1"/>
  <c r="Q66" i="3" s="1"/>
  <c r="Q84" i="3"/>
  <c r="Q83" i="3" s="1"/>
  <c r="Q98" i="3" s="1"/>
  <c r="Q99" i="3" s="1"/>
  <c r="Q91" i="3"/>
  <c r="Q117" i="3"/>
  <c r="Q139" i="3"/>
  <c r="Q116" i="3" s="1"/>
  <c r="Q153" i="3" s="1"/>
  <c r="Q183" i="3" s="1"/>
  <c r="Q157" i="3"/>
  <c r="Q156" i="3" s="1"/>
  <c r="Q182" i="3" s="1"/>
  <c r="Q172" i="3"/>
  <c r="Q201" i="3"/>
  <c r="Q200" i="3" s="1"/>
  <c r="Q210" i="3" s="1"/>
  <c r="Q231" i="3" s="1"/>
  <c r="Q205" i="3"/>
  <c r="Q213" i="3"/>
  <c r="Q230" i="3" s="1"/>
  <c r="Q214" i="3"/>
  <c r="Q225" i="3"/>
  <c r="Q249" i="3"/>
  <c r="Q248" i="3" s="1"/>
  <c r="Q271" i="3" s="1"/>
  <c r="Q285" i="3" s="1"/>
  <c r="Q260" i="3"/>
  <c r="Q274" i="3"/>
  <c r="Q275" i="3"/>
  <c r="Q282" i="3"/>
  <c r="Q281" i="3" s="1"/>
  <c r="Q280" i="3" s="1"/>
  <c r="Q279" i="3" s="1"/>
  <c r="Q284" i="3" s="1"/>
  <c r="Q19" i="2"/>
  <c r="Q38" i="2"/>
  <c r="Q18" i="2" s="1"/>
  <c r="Q48" i="2" s="1"/>
  <c r="Q49" i="2" s="1"/>
  <c r="Q67" i="2"/>
  <c r="Q66" i="2" s="1"/>
  <c r="Q97" i="2" s="1"/>
  <c r="Q98" i="2" s="1"/>
  <c r="Q84" i="2"/>
  <c r="Q116" i="2"/>
  <c r="Q115" i="2" s="1"/>
  <c r="Q141" i="2" s="1"/>
  <c r="Q150" i="2" s="1"/>
  <c r="Q129" i="2"/>
  <c r="Q145" i="2"/>
  <c r="Q144" i="2" s="1"/>
  <c r="Q149" i="2" s="1"/>
  <c r="Q146" i="2"/>
  <c r="Q147" i="2"/>
  <c r="Q168" i="2"/>
  <c r="Q167" i="2" s="1"/>
  <c r="Q179" i="2" s="1"/>
  <c r="Q176" i="2"/>
  <c r="Q185" i="2"/>
  <c r="Q184" i="2" s="1"/>
  <c r="Q183" i="2" s="1"/>
  <c r="Q182" i="2" s="1"/>
  <c r="Q187" i="2" s="1"/>
  <c r="Q206" i="2"/>
  <c r="Q205" i="2" s="1"/>
  <c r="Q218" i="2" s="1"/>
  <c r="Q219" i="2" s="1"/>
  <c r="Q215" i="2"/>
  <c r="Q237" i="2"/>
  <c r="Q236" i="2" s="1"/>
  <c r="Q255" i="2" s="1"/>
  <c r="Q256" i="2" s="1"/>
  <c r="Q247" i="2"/>
  <c r="Q273" i="2"/>
  <c r="Q274" i="2"/>
  <c r="Q285" i="2"/>
  <c r="Q293" i="2"/>
  <c r="Q302" i="2" s="1"/>
  <c r="Q299" i="2"/>
  <c r="Q298" i="2" s="1"/>
  <c r="Q297" i="2" s="1"/>
  <c r="Q296" i="2" s="1"/>
  <c r="Q301" i="2" s="1"/>
  <c r="Q319" i="2"/>
  <c r="Q318" i="2" s="1"/>
  <c r="Q353" i="2" s="1"/>
  <c r="Q354" i="2" s="1"/>
  <c r="Q340" i="2"/>
  <c r="Q371" i="2"/>
  <c r="Q402" i="2" s="1"/>
  <c r="Q403" i="2" s="1"/>
  <c r="Q372" i="2"/>
  <c r="Q390" i="2"/>
  <c r="F11" i="1"/>
  <c r="F10" i="1" s="1"/>
  <c r="H11" i="1"/>
  <c r="H10" i="1" s="1"/>
  <c r="J11" i="1"/>
  <c r="J10" i="1" s="1"/>
  <c r="L11" i="1"/>
  <c r="L10" i="1" s="1"/>
  <c r="N11" i="1"/>
  <c r="N10" i="1" s="1"/>
  <c r="P11" i="1"/>
  <c r="P10" i="1" s="1"/>
  <c r="E12" i="1"/>
  <c r="E11" i="1" s="1"/>
  <c r="E10" i="1" s="1"/>
  <c r="F12" i="1"/>
  <c r="G12" i="1"/>
  <c r="G11" i="1" s="1"/>
  <c r="G10" i="1" s="1"/>
  <c r="G9" i="1" s="1"/>
  <c r="H12" i="1"/>
  <c r="I12" i="1"/>
  <c r="I11" i="1" s="1"/>
  <c r="I10" i="1" s="1"/>
  <c r="J12" i="1"/>
  <c r="K12" i="1"/>
  <c r="K11" i="1" s="1"/>
  <c r="K10" i="1" s="1"/>
  <c r="L12" i="1"/>
  <c r="M12" i="1"/>
  <c r="M11" i="1" s="1"/>
  <c r="M10" i="1" s="1"/>
  <c r="N12" i="1"/>
  <c r="O12" i="1"/>
  <c r="O11" i="1" s="1"/>
  <c r="O10" i="1" s="1"/>
  <c r="O9" i="1" s="1"/>
  <c r="P12" i="1"/>
  <c r="Q12" i="1"/>
  <c r="Q11" i="1" s="1"/>
  <c r="Q10" i="1" s="1"/>
  <c r="F18" i="1"/>
  <c r="H18" i="1"/>
  <c r="J18" i="1"/>
  <c r="L18" i="1"/>
  <c r="N18" i="1"/>
  <c r="P18" i="1"/>
  <c r="E19" i="1"/>
  <c r="E18" i="1" s="1"/>
  <c r="F19" i="1"/>
  <c r="G19" i="1"/>
  <c r="G18" i="1" s="1"/>
  <c r="H19" i="1"/>
  <c r="I19" i="1"/>
  <c r="I18" i="1" s="1"/>
  <c r="J19" i="1"/>
  <c r="K19" i="1"/>
  <c r="K18" i="1" s="1"/>
  <c r="L19" i="1"/>
  <c r="M19" i="1"/>
  <c r="M18" i="1" s="1"/>
  <c r="N19" i="1"/>
  <c r="O19" i="1"/>
  <c r="O18" i="1" s="1"/>
  <c r="P19" i="1"/>
  <c r="Q19" i="1"/>
  <c r="Q18" i="1" s="1"/>
  <c r="F25" i="1"/>
  <c r="H25" i="1"/>
  <c r="J25" i="1"/>
  <c r="L25" i="1"/>
  <c r="N25" i="1"/>
  <c r="P25" i="1"/>
  <c r="E26" i="1"/>
  <c r="E25" i="1" s="1"/>
  <c r="F26" i="1"/>
  <c r="G26" i="1"/>
  <c r="G25" i="1" s="1"/>
  <c r="H26" i="1"/>
  <c r="I26" i="1"/>
  <c r="I25" i="1" s="1"/>
  <c r="J26" i="1"/>
  <c r="K26" i="1"/>
  <c r="K25" i="1" s="1"/>
  <c r="L26" i="1"/>
  <c r="M26" i="1"/>
  <c r="M25" i="1" s="1"/>
  <c r="N26" i="1"/>
  <c r="O26" i="1"/>
  <c r="O25" i="1" s="1"/>
  <c r="P26" i="1"/>
  <c r="Q26" i="1"/>
  <c r="Q25" i="1" s="1"/>
  <c r="F29" i="1"/>
  <c r="H29" i="1"/>
  <c r="J29" i="1"/>
  <c r="L29" i="1"/>
  <c r="N29" i="1"/>
  <c r="P29" i="1"/>
  <c r="E30" i="1"/>
  <c r="E29" i="1" s="1"/>
  <c r="F30" i="1"/>
  <c r="G30" i="1"/>
  <c r="G29" i="1" s="1"/>
  <c r="H30" i="1"/>
  <c r="I30" i="1"/>
  <c r="I29" i="1" s="1"/>
  <c r="J30" i="1"/>
  <c r="K30" i="1"/>
  <c r="K29" i="1" s="1"/>
  <c r="L30" i="1"/>
  <c r="M30" i="1"/>
  <c r="M29" i="1" s="1"/>
  <c r="N30" i="1"/>
  <c r="O30" i="1"/>
  <c r="O29" i="1" s="1"/>
  <c r="P30" i="1"/>
  <c r="Q30" i="1"/>
  <c r="Q29" i="1" s="1"/>
  <c r="F34" i="1"/>
  <c r="H34" i="1"/>
  <c r="J34" i="1"/>
  <c r="L34" i="1"/>
  <c r="N34" i="1"/>
  <c r="P34" i="1"/>
  <c r="E35" i="1"/>
  <c r="E34" i="1" s="1"/>
  <c r="F35" i="1"/>
  <c r="G35" i="1"/>
  <c r="G34" i="1" s="1"/>
  <c r="H35" i="1"/>
  <c r="I35" i="1"/>
  <c r="I34" i="1" s="1"/>
  <c r="J35" i="1"/>
  <c r="K35" i="1"/>
  <c r="K34" i="1" s="1"/>
  <c r="L35" i="1"/>
  <c r="M35" i="1"/>
  <c r="M34" i="1" s="1"/>
  <c r="N35" i="1"/>
  <c r="O35" i="1"/>
  <c r="O34" i="1" s="1"/>
  <c r="P35" i="1"/>
  <c r="Q35" i="1"/>
  <c r="Q34" i="1" s="1"/>
  <c r="E39" i="1"/>
  <c r="E38" i="1" s="1"/>
  <c r="G39" i="1"/>
  <c r="G38" i="1" s="1"/>
  <c r="I39" i="1"/>
  <c r="I38" i="1" s="1"/>
  <c r="K39" i="1"/>
  <c r="K38" i="1" s="1"/>
  <c r="M39" i="1"/>
  <c r="M38" i="1" s="1"/>
  <c r="O39" i="1"/>
  <c r="O38" i="1" s="1"/>
  <c r="Q39" i="1"/>
  <c r="Q38" i="1" s="1"/>
  <c r="E40" i="1"/>
  <c r="F40" i="1"/>
  <c r="F39" i="1" s="1"/>
  <c r="F38" i="1" s="1"/>
  <c r="G40" i="1"/>
  <c r="H40" i="1"/>
  <c r="H39" i="1" s="1"/>
  <c r="H38" i="1" s="1"/>
  <c r="I40" i="1"/>
  <c r="J40" i="1"/>
  <c r="J39" i="1" s="1"/>
  <c r="J38" i="1" s="1"/>
  <c r="K40" i="1"/>
  <c r="L40" i="1"/>
  <c r="L39" i="1" s="1"/>
  <c r="L38" i="1" s="1"/>
  <c r="M40" i="1"/>
  <c r="N40" i="1"/>
  <c r="N39" i="1" s="1"/>
  <c r="N38" i="1" s="1"/>
  <c r="O40" i="1"/>
  <c r="P40" i="1"/>
  <c r="P39" i="1" s="1"/>
  <c r="P38" i="1" s="1"/>
  <c r="Q40" i="1"/>
  <c r="F49" i="1"/>
  <c r="F48" i="1" s="1"/>
  <c r="H49" i="1"/>
  <c r="H48" i="1" s="1"/>
  <c r="J49" i="1"/>
  <c r="J48" i="1" s="1"/>
  <c r="L49" i="1"/>
  <c r="L48" i="1" s="1"/>
  <c r="N49" i="1"/>
  <c r="N48" i="1" s="1"/>
  <c r="P49" i="1"/>
  <c r="P48" i="1" s="1"/>
  <c r="E50" i="1"/>
  <c r="E49" i="1" s="1"/>
  <c r="E48" i="1" s="1"/>
  <c r="F50" i="1"/>
  <c r="G50" i="1"/>
  <c r="G49" i="1" s="1"/>
  <c r="G48" i="1" s="1"/>
  <c r="H50" i="1"/>
  <c r="I50" i="1"/>
  <c r="I49" i="1" s="1"/>
  <c r="I48" i="1" s="1"/>
  <c r="J50" i="1"/>
  <c r="K50" i="1"/>
  <c r="K49" i="1" s="1"/>
  <c r="K48" i="1" s="1"/>
  <c r="L50" i="1"/>
  <c r="M50" i="1"/>
  <c r="M49" i="1" s="1"/>
  <c r="M48" i="1" s="1"/>
  <c r="N50" i="1"/>
  <c r="O50" i="1"/>
  <c r="O49" i="1" s="1"/>
  <c r="O48" i="1" s="1"/>
  <c r="P50" i="1"/>
  <c r="Q50" i="1"/>
  <c r="Q49" i="1" s="1"/>
  <c r="Q48" i="1" s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F62" i="1"/>
  <c r="H62" i="1"/>
  <c r="J62" i="1"/>
  <c r="N62" i="1"/>
  <c r="P62" i="1"/>
  <c r="E63" i="1"/>
  <c r="E62" i="1" s="1"/>
  <c r="F63" i="1"/>
  <c r="G63" i="1"/>
  <c r="G62" i="1" s="1"/>
  <c r="H63" i="1"/>
  <c r="I63" i="1"/>
  <c r="I62" i="1" s="1"/>
  <c r="J63" i="1"/>
  <c r="K63" i="1"/>
  <c r="K62" i="1" s="1"/>
  <c r="L63" i="1"/>
  <c r="L62" i="1" s="1"/>
  <c r="M63" i="1"/>
  <c r="M62" i="1" s="1"/>
  <c r="N63" i="1"/>
  <c r="O63" i="1"/>
  <c r="O62" i="1" s="1"/>
  <c r="P63" i="1"/>
  <c r="Q63" i="1"/>
  <c r="Q62" i="1" s="1"/>
  <c r="F66" i="1"/>
  <c r="H66" i="1"/>
  <c r="L66" i="1"/>
  <c r="N66" i="1"/>
  <c r="P66" i="1"/>
  <c r="E67" i="1"/>
  <c r="E66" i="1" s="1"/>
  <c r="F67" i="1"/>
  <c r="G67" i="1"/>
  <c r="G66" i="1" s="1"/>
  <c r="H67" i="1"/>
  <c r="I67" i="1"/>
  <c r="I66" i="1" s="1"/>
  <c r="J67" i="1"/>
  <c r="J66" i="1" s="1"/>
  <c r="K67" i="1"/>
  <c r="K66" i="1" s="1"/>
  <c r="L67" i="1"/>
  <c r="M67" i="1"/>
  <c r="M66" i="1" s="1"/>
  <c r="N67" i="1"/>
  <c r="O67" i="1"/>
  <c r="O66" i="1" s="1"/>
  <c r="P67" i="1"/>
  <c r="Q67" i="1"/>
  <c r="Q66" i="1" s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E75" i="1"/>
  <c r="G75" i="1"/>
  <c r="I75" i="1"/>
  <c r="M75" i="1"/>
  <c r="O75" i="1"/>
  <c r="Q75" i="1"/>
  <c r="E76" i="1"/>
  <c r="F76" i="1"/>
  <c r="F75" i="1" s="1"/>
  <c r="G76" i="1"/>
  <c r="H76" i="1"/>
  <c r="H75" i="1" s="1"/>
  <c r="I76" i="1"/>
  <c r="J76" i="1"/>
  <c r="J75" i="1" s="1"/>
  <c r="K76" i="1"/>
  <c r="K75" i="1" s="1"/>
  <c r="L76" i="1"/>
  <c r="L75" i="1" s="1"/>
  <c r="M76" i="1"/>
  <c r="N76" i="1"/>
  <c r="N75" i="1" s="1"/>
  <c r="O76" i="1"/>
  <c r="P76" i="1"/>
  <c r="P75" i="1" s="1"/>
  <c r="Q76" i="1"/>
  <c r="E82" i="1"/>
  <c r="E81" i="1" s="1"/>
  <c r="I82" i="1"/>
  <c r="I81" i="1" s="1"/>
  <c r="K82" i="1"/>
  <c r="K81" i="1" s="1"/>
  <c r="M82" i="1"/>
  <c r="M81" i="1" s="1"/>
  <c r="M80" i="1" s="1"/>
  <c r="Q82" i="1"/>
  <c r="Q81" i="1" s="1"/>
  <c r="Q80" i="1" s="1"/>
  <c r="E83" i="1"/>
  <c r="F83" i="1"/>
  <c r="F82" i="1" s="1"/>
  <c r="F81" i="1" s="1"/>
  <c r="G83" i="1"/>
  <c r="G82" i="1" s="1"/>
  <c r="G81" i="1" s="1"/>
  <c r="G80" i="1" s="1"/>
  <c r="H83" i="1"/>
  <c r="H82" i="1" s="1"/>
  <c r="H81" i="1" s="1"/>
  <c r="I83" i="1"/>
  <c r="J83" i="1"/>
  <c r="J82" i="1" s="1"/>
  <c r="J81" i="1" s="1"/>
  <c r="K83" i="1"/>
  <c r="L83" i="1"/>
  <c r="L82" i="1" s="1"/>
  <c r="L81" i="1" s="1"/>
  <c r="M83" i="1"/>
  <c r="N83" i="1"/>
  <c r="N82" i="1" s="1"/>
  <c r="N81" i="1" s="1"/>
  <c r="O83" i="1"/>
  <c r="O82" i="1" s="1"/>
  <c r="O81" i="1" s="1"/>
  <c r="O80" i="1" s="1"/>
  <c r="P83" i="1"/>
  <c r="P82" i="1" s="1"/>
  <c r="P81" i="1" s="1"/>
  <c r="P80" i="1" s="1"/>
  <c r="Q83" i="1"/>
  <c r="F87" i="1"/>
  <c r="F86" i="1" s="1"/>
  <c r="J87" i="1"/>
  <c r="J86" i="1" s="1"/>
  <c r="L87" i="1"/>
  <c r="L86" i="1" s="1"/>
  <c r="N87" i="1"/>
  <c r="N86" i="1" s="1"/>
  <c r="E88" i="1"/>
  <c r="E87" i="1" s="1"/>
  <c r="E86" i="1" s="1"/>
  <c r="F88" i="1"/>
  <c r="G88" i="1"/>
  <c r="G87" i="1" s="1"/>
  <c r="G86" i="1" s="1"/>
  <c r="H88" i="1"/>
  <c r="H87" i="1" s="1"/>
  <c r="H86" i="1" s="1"/>
  <c r="I88" i="1"/>
  <c r="I87" i="1" s="1"/>
  <c r="I86" i="1" s="1"/>
  <c r="J88" i="1"/>
  <c r="K88" i="1"/>
  <c r="K87" i="1" s="1"/>
  <c r="K86" i="1" s="1"/>
  <c r="L88" i="1"/>
  <c r="M88" i="1"/>
  <c r="M87" i="1" s="1"/>
  <c r="M86" i="1" s="1"/>
  <c r="N88" i="1"/>
  <c r="O88" i="1"/>
  <c r="O87" i="1" s="1"/>
  <c r="O86" i="1" s="1"/>
  <c r="P88" i="1"/>
  <c r="P87" i="1" s="1"/>
  <c r="P86" i="1" s="1"/>
  <c r="Q88" i="1"/>
  <c r="Q87" i="1" s="1"/>
  <c r="Q86" i="1" s="1"/>
  <c r="H91" i="1"/>
  <c r="J91" i="1"/>
  <c r="L91" i="1"/>
  <c r="P91" i="1"/>
  <c r="E92" i="1"/>
  <c r="E91" i="1" s="1"/>
  <c r="F92" i="1"/>
  <c r="F91" i="1" s="1"/>
  <c r="G92" i="1"/>
  <c r="G91" i="1" s="1"/>
  <c r="H92" i="1"/>
  <c r="I92" i="1"/>
  <c r="I91" i="1" s="1"/>
  <c r="J92" i="1"/>
  <c r="K92" i="1"/>
  <c r="K91" i="1" s="1"/>
  <c r="L92" i="1"/>
  <c r="M92" i="1"/>
  <c r="M91" i="1" s="1"/>
  <c r="N92" i="1"/>
  <c r="N91" i="1" s="1"/>
  <c r="O92" i="1"/>
  <c r="O91" i="1" s="1"/>
  <c r="P92" i="1"/>
  <c r="Q92" i="1"/>
  <c r="Q91" i="1" s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F100" i="1"/>
  <c r="F99" i="1" s="1"/>
  <c r="H100" i="1"/>
  <c r="H99" i="1" s="1"/>
  <c r="L100" i="1"/>
  <c r="L99" i="1" s="1"/>
  <c r="N100" i="1"/>
  <c r="N99" i="1" s="1"/>
  <c r="P100" i="1"/>
  <c r="P99" i="1" s="1"/>
  <c r="E101" i="1"/>
  <c r="E100" i="1" s="1"/>
  <c r="E99" i="1" s="1"/>
  <c r="F101" i="1"/>
  <c r="G101" i="1"/>
  <c r="G100" i="1" s="1"/>
  <c r="G99" i="1" s="1"/>
  <c r="H101" i="1"/>
  <c r="I101" i="1"/>
  <c r="I100" i="1" s="1"/>
  <c r="I99" i="1" s="1"/>
  <c r="J101" i="1"/>
  <c r="J100" i="1" s="1"/>
  <c r="J99" i="1" s="1"/>
  <c r="K101" i="1"/>
  <c r="K100" i="1" s="1"/>
  <c r="K99" i="1" s="1"/>
  <c r="L101" i="1"/>
  <c r="M101" i="1"/>
  <c r="M100" i="1" s="1"/>
  <c r="M99" i="1" s="1"/>
  <c r="N101" i="1"/>
  <c r="O101" i="1"/>
  <c r="O100" i="1" s="1"/>
  <c r="O99" i="1" s="1"/>
  <c r="P101" i="1"/>
  <c r="Q101" i="1"/>
  <c r="Q100" i="1" s="1"/>
  <c r="Q99" i="1" s="1"/>
  <c r="F104" i="1"/>
  <c r="J104" i="1"/>
  <c r="L104" i="1"/>
  <c r="N104" i="1"/>
  <c r="E105" i="1"/>
  <c r="E104" i="1" s="1"/>
  <c r="F105" i="1"/>
  <c r="G105" i="1"/>
  <c r="G104" i="1" s="1"/>
  <c r="H105" i="1"/>
  <c r="H104" i="1" s="1"/>
  <c r="I105" i="1"/>
  <c r="I104" i="1" s="1"/>
  <c r="J105" i="1"/>
  <c r="K105" i="1"/>
  <c r="K104" i="1" s="1"/>
  <c r="L105" i="1"/>
  <c r="M105" i="1"/>
  <c r="M104" i="1" s="1"/>
  <c r="N105" i="1"/>
  <c r="O105" i="1"/>
  <c r="O104" i="1" s="1"/>
  <c r="P105" i="1"/>
  <c r="P104" i="1" s="1"/>
  <c r="Q105" i="1"/>
  <c r="Q104" i="1" s="1"/>
  <c r="E111" i="1"/>
  <c r="E110" i="1" s="1"/>
  <c r="G111" i="1"/>
  <c r="G110" i="1" s="1"/>
  <c r="K111" i="1"/>
  <c r="K110" i="1" s="1"/>
  <c r="M111" i="1"/>
  <c r="M110" i="1" s="1"/>
  <c r="O111" i="1"/>
  <c r="O110" i="1" s="1"/>
  <c r="E112" i="1"/>
  <c r="F112" i="1"/>
  <c r="F111" i="1" s="1"/>
  <c r="F110" i="1" s="1"/>
  <c r="G112" i="1"/>
  <c r="H112" i="1"/>
  <c r="H111" i="1" s="1"/>
  <c r="H110" i="1" s="1"/>
  <c r="I112" i="1"/>
  <c r="I111" i="1" s="1"/>
  <c r="I110" i="1" s="1"/>
  <c r="J112" i="1"/>
  <c r="J111" i="1" s="1"/>
  <c r="J110" i="1" s="1"/>
  <c r="K112" i="1"/>
  <c r="L112" i="1"/>
  <c r="L111" i="1" s="1"/>
  <c r="L110" i="1" s="1"/>
  <c r="M112" i="1"/>
  <c r="N112" i="1"/>
  <c r="N111" i="1" s="1"/>
  <c r="N110" i="1" s="1"/>
  <c r="O112" i="1"/>
  <c r="P112" i="1"/>
  <c r="P111" i="1" s="1"/>
  <c r="P110" i="1" s="1"/>
  <c r="Q112" i="1"/>
  <c r="Q111" i="1" s="1"/>
  <c r="Q110" i="1" s="1"/>
  <c r="G118" i="1"/>
  <c r="G117" i="1" s="1"/>
  <c r="G116" i="1" s="1"/>
  <c r="I118" i="1"/>
  <c r="I117" i="1" s="1"/>
  <c r="I116" i="1" s="1"/>
  <c r="K118" i="1"/>
  <c r="K117" i="1" s="1"/>
  <c r="K116" i="1" s="1"/>
  <c r="O118" i="1"/>
  <c r="O117" i="1" s="1"/>
  <c r="O116" i="1" s="1"/>
  <c r="Q118" i="1"/>
  <c r="Q117" i="1" s="1"/>
  <c r="Q116" i="1" s="1"/>
  <c r="E119" i="1"/>
  <c r="E118" i="1" s="1"/>
  <c r="E117" i="1" s="1"/>
  <c r="E116" i="1" s="1"/>
  <c r="F119" i="1"/>
  <c r="F118" i="1" s="1"/>
  <c r="F117" i="1" s="1"/>
  <c r="F116" i="1" s="1"/>
  <c r="G119" i="1"/>
  <c r="H119" i="1"/>
  <c r="H118" i="1" s="1"/>
  <c r="H117" i="1" s="1"/>
  <c r="H116" i="1" s="1"/>
  <c r="I119" i="1"/>
  <c r="J119" i="1"/>
  <c r="J118" i="1" s="1"/>
  <c r="J117" i="1" s="1"/>
  <c r="J116" i="1" s="1"/>
  <c r="K119" i="1"/>
  <c r="L119" i="1"/>
  <c r="L118" i="1" s="1"/>
  <c r="L117" i="1" s="1"/>
  <c r="L116" i="1" s="1"/>
  <c r="M119" i="1"/>
  <c r="M118" i="1" s="1"/>
  <c r="M117" i="1" s="1"/>
  <c r="M116" i="1" s="1"/>
  <c r="N119" i="1"/>
  <c r="N118" i="1" s="1"/>
  <c r="N117" i="1" s="1"/>
  <c r="N116" i="1" s="1"/>
  <c r="O119" i="1"/>
  <c r="P119" i="1"/>
  <c r="P118" i="1" s="1"/>
  <c r="P117" i="1" s="1"/>
  <c r="P116" i="1" s="1"/>
  <c r="Q119" i="1"/>
  <c r="W127" i="1"/>
  <c r="W128" i="1"/>
  <c r="W129" i="1"/>
  <c r="W130" i="1"/>
  <c r="W131" i="1"/>
  <c r="Q203" i="4" l="1"/>
  <c r="Q188" i="2"/>
  <c r="L80" i="1"/>
  <c r="L9" i="1" s="1"/>
  <c r="J80" i="1"/>
  <c r="M9" i="1"/>
  <c r="I80" i="1"/>
  <c r="P9" i="1"/>
  <c r="K80" i="1"/>
  <c r="K9" i="1" s="1"/>
  <c r="H80" i="1"/>
  <c r="H9" i="1" s="1"/>
  <c r="E80" i="1"/>
  <c r="E9" i="1" s="1"/>
  <c r="N80" i="1"/>
  <c r="N9" i="1" s="1"/>
  <c r="F80" i="1"/>
  <c r="Q9" i="1"/>
  <c r="I9" i="1"/>
  <c r="J9" i="1"/>
  <c r="F9" i="1"/>
</calcChain>
</file>

<file path=xl/sharedStrings.xml><?xml version="1.0" encoding="utf-8"?>
<sst xmlns="http://schemas.openxmlformats.org/spreadsheetml/2006/main" count="1680" uniqueCount="465">
  <si>
    <t>Unidad de Presupuesto - Oficina de Planificación</t>
  </si>
  <si>
    <t>TOTALES</t>
  </si>
  <si>
    <t>SALDOS DE BALANCE</t>
  </si>
  <si>
    <t>1.9.11.11</t>
  </si>
  <si>
    <t>1.9.11.1</t>
  </si>
  <si>
    <t>1.9.11</t>
  </si>
  <si>
    <t>1.9.1</t>
  </si>
  <si>
    <t>1.9</t>
  </si>
  <si>
    <t>TERRENOS URBANOS</t>
  </si>
  <si>
    <t>1.6.51.11</t>
  </si>
  <si>
    <t>VENTA DE TERRENOS</t>
  </si>
  <si>
    <t>1.6.51.1</t>
  </si>
  <si>
    <t>VENTA DE ACTIVOS NO PRODUCIDOS</t>
  </si>
  <si>
    <t>1.6.51</t>
  </si>
  <si>
    <t>º</t>
  </si>
  <si>
    <t>VTA DE MAQUINARIAS Y EQUIPOS DIVERSOS</t>
  </si>
  <si>
    <t>16.22.9</t>
  </si>
  <si>
    <t>VENTA DE EQUIPOS INFORMATICOS Y DE COMUNICACIONES</t>
  </si>
  <si>
    <t>16.22.3</t>
  </si>
  <si>
    <t>DE  INSTALACIONES EDUCATIVAS</t>
  </si>
  <si>
    <t>16.22.2</t>
  </si>
  <si>
    <t>DE OFICINA</t>
  </si>
  <si>
    <t>1.6.2.2.1</t>
  </si>
  <si>
    <t xml:space="preserve">VENTA DE MAQUINARIAS EQUIPO Y MOBILIARIO </t>
  </si>
  <si>
    <t>1.6.2.2</t>
  </si>
  <si>
    <t>Q</t>
  </si>
  <si>
    <t>VENTA DE VEHICULOS</t>
  </si>
  <si>
    <t>1.6.2.1.1</t>
  </si>
  <si>
    <t>1.6.2.1</t>
  </si>
  <si>
    <t>VENTA DE VEHICULOS, MAQUINARIAS  Y OTROS</t>
  </si>
  <si>
    <t>1.6.2</t>
  </si>
  <si>
    <t>VENTA DE ACTIVOS NO FINANCIEROS</t>
  </si>
  <si>
    <t>1.6</t>
  </si>
  <si>
    <t>OTROS INGRESOS DIVERSOS</t>
  </si>
  <si>
    <t>1.5.51.499</t>
  </si>
  <si>
    <t>BIENES Y EQUIPOS DADOS DE BAJA</t>
  </si>
  <si>
    <t>1.5.5.1.44</t>
  </si>
  <si>
    <t>1.5.51.4</t>
  </si>
  <si>
    <t>VENTAS DIVERSAS</t>
  </si>
  <si>
    <t>1.5.51.2.</t>
  </si>
  <si>
    <t>INGRESOS  DIVERSOS</t>
  </si>
  <si>
    <t>1.5.51</t>
  </si>
  <si>
    <t>1.5.5</t>
  </si>
  <si>
    <t>OTRAS SANCIONES</t>
  </si>
  <si>
    <t>1.5.22.199</t>
  </si>
  <si>
    <t>SANCIONES ADMINISTRATIVAS</t>
  </si>
  <si>
    <t>1.5.22.1</t>
  </si>
  <si>
    <t>SANCIONES</t>
  </si>
  <si>
    <t>1.5.22</t>
  </si>
  <si>
    <t>MULTAS Y SANCIONES NO TRIBUTARIAS</t>
  </si>
  <si>
    <t>1.5.2</t>
  </si>
  <si>
    <t>INTERESES POR DEPÓSITOS DISTINTOS DE RECURSOS POR PRIVATIZACIÓN Y CONFECCIONES</t>
  </si>
  <si>
    <t>1.5.11.11</t>
  </si>
  <si>
    <t>INTERESES</t>
  </si>
  <si>
    <t>1.5.11.1</t>
  </si>
  <si>
    <t>RENTAS DE LA PROPIEDAD FINANCIERA</t>
  </si>
  <si>
    <t>1.5.11</t>
  </si>
  <si>
    <t>RENTAS DE LA PROPIEDAD</t>
  </si>
  <si>
    <t>1.5.1</t>
  </si>
  <si>
    <t>OTROS  INGRESOS</t>
  </si>
  <si>
    <t>1.5</t>
  </si>
  <si>
    <t>SERVICIOS A TERCEROS</t>
  </si>
  <si>
    <t>1.3.39.29</t>
  </si>
  <si>
    <t>SERVICIOS DE COMEDOR Y CAFETERÍAS</t>
  </si>
  <si>
    <t>1.3.39.25</t>
  </si>
  <si>
    <t>OTROS INGRESOS POR PRESTACIÓN DE SERVICIOS</t>
  </si>
  <si>
    <t>1.3.39.2</t>
  </si>
  <si>
    <t>1.3.39</t>
  </si>
  <si>
    <t>OTROS ALQUILERES</t>
  </si>
  <si>
    <t>1.3.35.399</t>
  </si>
  <si>
    <t>OTROS  ALQUILERES</t>
  </si>
  <si>
    <t>1.3.35.3</t>
  </si>
  <si>
    <t>OTROS INMUEBLES</t>
  </si>
  <si>
    <t>1.3.35.199</t>
  </si>
  <si>
    <t>TERRENOS RURALES</t>
  </si>
  <si>
    <t>1.3.35.13</t>
  </si>
  <si>
    <t>EDIFICIOS E INSTALACIONES</t>
  </si>
  <si>
    <t>1.3.35.11</t>
  </si>
  <si>
    <t>INMUEBLES Y TERRENOS</t>
  </si>
  <si>
    <t>1.3.3.5.1</t>
  </si>
  <si>
    <t>INGRESOS POR ALQUILERES</t>
  </si>
  <si>
    <t>1.3.3.5</t>
  </si>
  <si>
    <t>EXÁMENES DE LABORATORIO</t>
  </si>
  <si>
    <t>1.3.34.21</t>
  </si>
  <si>
    <t>EXÁMENES DE LABORATORIO Y DE AYUDA AL DIAGNOSTICO</t>
  </si>
  <si>
    <t>1.3.3.4.2</t>
  </si>
  <si>
    <t>SERVICIOS DE SALUD</t>
  </si>
  <si>
    <t>1.3.3.4</t>
  </si>
  <si>
    <t>OTROS SERVICIOS DE EDUCACIÓN</t>
  </si>
  <si>
    <t>1.3.33.199</t>
  </si>
  <si>
    <t>SERVICIOS ACADÉMICOS</t>
  </si>
  <si>
    <t>1.3.33.15</t>
  </si>
  <si>
    <t>SERVICIOS DE CAPACITACIÓN</t>
  </si>
  <si>
    <t>1.3.33.12</t>
  </si>
  <si>
    <t>SERVICIOS EDUCATIVOS</t>
  </si>
  <si>
    <t>1.3.33.11</t>
  </si>
  <si>
    <t>SERVICIOS  EDUCATIVOS</t>
  </si>
  <si>
    <t>1.3.33.1</t>
  </si>
  <si>
    <t>SERVICIOS DE EDUCACIÓN, RECREACIÓN Y CULTURA</t>
  </si>
  <si>
    <t>1.3.3.3</t>
  </si>
  <si>
    <t>OTROS SERVICIOS AGROPECUARIOS</t>
  </si>
  <si>
    <t>1.3.31.1.99</t>
  </si>
  <si>
    <t>SERVICIOS DE REPRODUCCIÓN</t>
  </si>
  <si>
    <t>1.3.31.13</t>
  </si>
  <si>
    <t>ANÁLISIS DE SUELOS</t>
  </si>
  <si>
    <t>1.3.3.1.1.1</t>
  </si>
  <si>
    <t>SERVICIOS AGROPECUARIOS</t>
  </si>
  <si>
    <t>1.3.3.1.1</t>
  </si>
  <si>
    <t>SERVICIOS  AGROPECUARIOS Y DE MINERÍA</t>
  </si>
  <si>
    <t>1.3.3.1</t>
  </si>
  <si>
    <t>VENTA  DE  SERVICIOS</t>
  </si>
  <si>
    <t>1.3.3</t>
  </si>
  <si>
    <t>DERECHOS UNIVERSITARIOS</t>
  </si>
  <si>
    <t>1.3.23.19</t>
  </si>
  <si>
    <t>TRASLADOS Y CONVALIDACIONES</t>
  </si>
  <si>
    <t>1.3.23.18</t>
  </si>
  <si>
    <t>CONSTANCIAS Y CERTIFICADOS</t>
  </si>
  <si>
    <t>1.3.23.14</t>
  </si>
  <si>
    <t>GRADOS Y TÍTULOS</t>
  </si>
  <si>
    <t>1.3.23.13</t>
  </si>
  <si>
    <t>DERECHOS EXAMEN DE ADMISIÓN</t>
  </si>
  <si>
    <t>1.3.2.3.1.2</t>
  </si>
  <si>
    <t>CARNETS</t>
  </si>
  <si>
    <t>1.3.23.1.1</t>
  </si>
  <si>
    <t>DERECHOS ADMINISTRATIVOS DE EDUCACIÓN</t>
  </si>
  <si>
    <t>1.3.2.3.1</t>
  </si>
  <si>
    <t>1.3.2.3</t>
  </si>
  <si>
    <t>DERECHOS Y TASAS ADMINISTRATIVOS</t>
  </si>
  <si>
    <t>1.3.2</t>
  </si>
  <si>
    <t>VENTA DE BASES PARA LICITACIÓN PUBLICA, CONCURSO PUBLICO Y OTROS</t>
  </si>
  <si>
    <t>1.3.1.9.12</t>
  </si>
  <si>
    <t>VENTA DE OTROS BIENES</t>
  </si>
  <si>
    <t>1.3.1.9.1</t>
  </si>
  <si>
    <t>1.3.1.9</t>
  </si>
  <si>
    <t>VENTA DE PUBLICACIONES (LIBROS, BOLETINES, FOLLETOS</t>
  </si>
  <si>
    <t>13.1.5.11</t>
  </si>
  <si>
    <t>VENTA DE PRODUCTOS DE EDUCACIÓN</t>
  </si>
  <si>
    <t>1.3.1.5.1</t>
  </si>
  <si>
    <t>VETA DE PRODUCTOS DE EDUCACIÓN</t>
  </si>
  <si>
    <t>1.3.1.5</t>
  </si>
  <si>
    <t>PRODUCTOS AGROINDUSTRIALES</t>
  </si>
  <si>
    <t>1.3.1.4.1.2</t>
  </si>
  <si>
    <t>VENTA DE PRODUCTOS INDUSTRIALES</t>
  </si>
  <si>
    <t>1.3.1.4.1</t>
  </si>
  <si>
    <t>1.3.1.4</t>
  </si>
  <si>
    <t>OTROS BIENES PECUARIOS</t>
  </si>
  <si>
    <t>1.3.12.199</t>
  </si>
  <si>
    <t>PRODUCTOS CARNICOS</t>
  </si>
  <si>
    <t>1.3.12.14</t>
  </si>
  <si>
    <t>PRODUCTOS DE GRANJA</t>
  </si>
  <si>
    <t>1.3.12.13</t>
  </si>
  <si>
    <t>VENTA DE ANIMALES</t>
  </si>
  <si>
    <t>1.3.1.2.11</t>
  </si>
  <si>
    <t>VENTA DE BIENES PECUARIOS</t>
  </si>
  <si>
    <t>1.3.1.2.1</t>
  </si>
  <si>
    <t>1.3.1.2</t>
  </si>
  <si>
    <t>OTROS PRODUCTOS AGRICOLAS Y FORESTALES</t>
  </si>
  <si>
    <t>1.3.11.1.99</t>
  </si>
  <si>
    <t>PRODUCTOS OLEICOLAS</t>
  </si>
  <si>
    <t>1.3.11.1.2</t>
  </si>
  <si>
    <t>PRODUCTOS FRUTÍCOLAS</t>
  </si>
  <si>
    <t>1.3.11.1.1</t>
  </si>
  <si>
    <t>VENTA DE BIENES AGRÍCOLAS Y FORESTALES</t>
  </si>
  <si>
    <t>1.3.1.1.1</t>
  </si>
  <si>
    <t>1.3.1.1</t>
  </si>
  <si>
    <t>VENTA  DE  BIENES</t>
  </si>
  <si>
    <t>1.3.1</t>
  </si>
  <si>
    <t>VENTA DE BIENES Y SERVICIOS Y DERECHOS ADMINISTRATIVOS</t>
  </si>
  <si>
    <t>1.3</t>
  </si>
  <si>
    <t>INGRESOS  PRESUPUESTARIOS</t>
  </si>
  <si>
    <t>T  O  T  A L</t>
  </si>
  <si>
    <t>DIC.</t>
  </si>
  <si>
    <t>NOV.</t>
  </si>
  <si>
    <t>OCT.</t>
  </si>
  <si>
    <t>SET.</t>
  </si>
  <si>
    <t>AGO.</t>
  </si>
  <si>
    <t>JUL.</t>
  </si>
  <si>
    <t>JUN.</t>
  </si>
  <si>
    <t>MAY.</t>
  </si>
  <si>
    <t>ABR.</t>
  </si>
  <si>
    <t>MAR.</t>
  </si>
  <si>
    <t>FEB.</t>
  </si>
  <si>
    <t>ENE.</t>
  </si>
  <si>
    <t>CONCEPTO DE INGRESOS</t>
  </si>
  <si>
    <t>PARTIDA</t>
  </si>
  <si>
    <t xml:space="preserve">UNIDAD OPERATIVA: </t>
  </si>
  <si>
    <t>FUENTE DE FINANCIAMIENMTO: 1.09 RECURSOS DIRECTAMENTE RECAUDADOS</t>
  </si>
  <si>
    <t>PLIEGO : 518UNIVERSIDAD NACIONAL AGARAIA LA MOLINA</t>
  </si>
  <si>
    <t>SECTOR : 10 EDUICACION</t>
  </si>
  <si>
    <t>PROYECCION INGRESOS-  FORMULACION PRESUPUESTO MULTIANUAL - EJERCICIO FISCAL AÑOS - 2018</t>
  </si>
  <si>
    <t>GESTION DEL PROGRAMA, ACCION = 10,332.000  LIMA, LIMA, LA MOLINA</t>
  </si>
  <si>
    <t>0033</t>
  </si>
  <si>
    <t>Contribuciones a Essalud de CAS</t>
  </si>
  <si>
    <t>Contrato Administrativo de Servicios</t>
  </si>
  <si>
    <t>Servicios Diversos</t>
  </si>
  <si>
    <t>Propinas para Practicantes</t>
  </si>
  <si>
    <t>Realizado por Personas Jurídicas</t>
  </si>
  <si>
    <t>De Maquinarias y Equipos</t>
  </si>
  <si>
    <t>De Mobiliario y Similares</t>
  </si>
  <si>
    <t>De Vehículos</t>
  </si>
  <si>
    <t>De Edificaciones, Oficinas y Estructuras</t>
  </si>
  <si>
    <t>Otros Gastos</t>
  </si>
  <si>
    <t>Viáticos y Asignaciones por Comisión de Servicios</t>
  </si>
  <si>
    <t>Contratación de Servicios</t>
  </si>
  <si>
    <t>Otros Bienes</t>
  </si>
  <si>
    <t>Herramientas</t>
  </si>
  <si>
    <t>Para Maquinarias y Equipos</t>
  </si>
  <si>
    <t>Medicamentos</t>
  </si>
  <si>
    <t>Otros Otros</t>
  </si>
  <si>
    <t>Electricidad, Iluminación y Electrónica</t>
  </si>
  <si>
    <t>De Cocina, Comedor, Cafetería</t>
  </si>
  <si>
    <t>Aseo, Limpieza y Tocador</t>
  </si>
  <si>
    <t>Papelera en General, Útiles y Materiales de Oficina</t>
  </si>
  <si>
    <t>Repuestos y Accesorios</t>
  </si>
  <si>
    <t>Lubricantes, Grasas y Afines</t>
  </si>
  <si>
    <t>Combustibles y Lubricantes</t>
  </si>
  <si>
    <t>Calzado</t>
  </si>
  <si>
    <t>Vestuario, Accesorios y Prendas Diversas</t>
  </si>
  <si>
    <t>Alimentos y Bebidas para Consumo Humano</t>
  </si>
  <si>
    <t>Compra de Bienes</t>
  </si>
  <si>
    <t>Bienes y Servicios</t>
  </si>
  <si>
    <t>Recursos Ordinarios</t>
  </si>
  <si>
    <t>0047173 GESTION DEL PROGRAMA</t>
  </si>
  <si>
    <t>0109  EDUCACION SUPERIOR UNIVERSITARIA</t>
  </si>
  <si>
    <t>048  EDUCACION SUPERIOR</t>
  </si>
  <si>
    <t>22  EDUCACION</t>
  </si>
  <si>
    <t>5.000276 GESTION DEL PROGRAMA</t>
  </si>
  <si>
    <t>3.000001 ACCIONES COMUNES</t>
  </si>
  <si>
    <t>0066 FORMACION UNIVERSITARIA DE PREGRADO</t>
  </si>
  <si>
    <t>PROGRAMAS PRESUPUESTALES</t>
  </si>
  <si>
    <t>ANUAL</t>
  </si>
  <si>
    <t>G2</t>
  </si>
  <si>
    <t>G1</t>
  </si>
  <si>
    <t>Trans</t>
  </si>
  <si>
    <t>F.F.</t>
  </si>
  <si>
    <t>Finalidad</t>
  </si>
  <si>
    <t>Funcional</t>
  </si>
  <si>
    <t>Función</t>
  </si>
  <si>
    <t>Acción/Obra</t>
  </si>
  <si>
    <t>Proyecto</t>
  </si>
  <si>
    <t>Ppto.</t>
  </si>
  <si>
    <t>Categoría</t>
  </si>
  <si>
    <t>TOTAL</t>
  </si>
  <si>
    <t>Especifica Detalle</t>
  </si>
  <si>
    <t>Esp</t>
  </si>
  <si>
    <t>Sub.</t>
  </si>
  <si>
    <t>Gen.</t>
  </si>
  <si>
    <t xml:space="preserve">de </t>
  </si>
  <si>
    <t>Grupo</t>
  </si>
  <si>
    <t>División</t>
  </si>
  <si>
    <t>Actividad</t>
  </si>
  <si>
    <t>Producto/</t>
  </si>
  <si>
    <t>Programa</t>
  </si>
  <si>
    <t>Tipo</t>
  </si>
  <si>
    <t>UNIDAD OPERATIVA : 12.100.01.00  PRODUCTO - ESPECIALIDAD DE ZOOTECNIA</t>
  </si>
  <si>
    <t>Otras Atenciones y Celebraciones</t>
  </si>
  <si>
    <t>Seguro de Vehículos</t>
  </si>
  <si>
    <t>De Maquinaria y Equipos</t>
  </si>
  <si>
    <t>Servicio de Impresiones, Encuadernación y Empastado</t>
  </si>
  <si>
    <t>Pasajes y Gastos de Transporte</t>
  </si>
  <si>
    <t>Materiales de Acondicionamiento</t>
  </si>
  <si>
    <t>Otros Materiales de Mantenimiento</t>
  </si>
  <si>
    <t>Productos Farmacéuticos de Uso Animal</t>
  </si>
  <si>
    <t>Otros Materiales Diversos de Enseñanza</t>
  </si>
  <si>
    <t>Libros, Textos y Otros Materiales Impresos</t>
  </si>
  <si>
    <t>Otros Accesorios y Repuestos</t>
  </si>
  <si>
    <t>Gases</t>
  </si>
  <si>
    <t>Combustibles y Carburantes</t>
  </si>
  <si>
    <t>Textiles y Acabados Textiles</t>
  </si>
  <si>
    <t>Alimentos y Bebidas para Consumo Animal</t>
  </si>
  <si>
    <t>UNIDAD OPERATIVA  : 11.100.01.00  PRODUCTO - ESPECIALIDAD DE PESQUERIA</t>
  </si>
  <si>
    <t>Otros Servicios</t>
  </si>
  <si>
    <t>Servicios Profesionales y técnicos</t>
  </si>
  <si>
    <t>Recursos Directamente Recaudados</t>
  </si>
  <si>
    <t>Servicio de Telefónica Fija</t>
  </si>
  <si>
    <t>Libros, Diarios, Revistas y Otros Bienes Impresos  No Vinculados a Enseñanza</t>
  </si>
  <si>
    <t>Material, Didáctico, Accesorios y Útiles de Enseñanza</t>
  </si>
  <si>
    <t>UNIDAD OPERATIVA  :  10.100.01.00  PRODUCTO - ESPECIALIDAD DE INGENIERIA AGRICOLA</t>
  </si>
  <si>
    <t>Elaboración de Programas Informáticos</t>
  </si>
  <si>
    <t>Viáticos y Asignaciones por Comisión de Servicio</t>
  </si>
  <si>
    <t>UNIDAD OPERATIVA  :  09.100.01.00  PRODUCTO - ESPECIALIDAD DE INDUSTRIAS ALIMENTARIAS</t>
  </si>
  <si>
    <t>UNIDAD OPERATIVA  :  08.100.02.00  PRODUCTO - ESPECILAIDAD DE ESTADISTICA E INFORMATICA</t>
  </si>
  <si>
    <t>2.09</t>
  </si>
  <si>
    <t xml:space="preserve">UNIDAD OPERATIVA  :  08.100.01.00  PRODUCTO - ESPECIALIDAD DE ECONOMIA </t>
  </si>
  <si>
    <t>Elaboración de Programas Informáticas</t>
  </si>
  <si>
    <t>Libros, Diarios, Revistas y Otros</t>
  </si>
  <si>
    <t xml:space="preserve">Otros </t>
  </si>
  <si>
    <t>UNIDAD OPERATIVA  :  08.100.00.00  FACULTAD DE ECONOMIA - DECANATO</t>
  </si>
  <si>
    <t>Realizado por Personas Naturales</t>
  </si>
  <si>
    <t>Pasajes y  Gastos de Transporte</t>
  </si>
  <si>
    <t>Es</t>
  </si>
  <si>
    <t>UNIDAD OPERATIVA  :  07.100.01.00  PRODUCTO - ESPECIALIDAD DE CIENCIAS FORESTALES</t>
  </si>
  <si>
    <t>Consultorías</t>
  </si>
  <si>
    <t>Para Vehículos</t>
  </si>
  <si>
    <t>Para Edificios y Estructuras</t>
  </si>
  <si>
    <t>Fertilizantes, Insecticidas, Fungicidas y Similares</t>
  </si>
  <si>
    <t>Material Didáctico, Accesorios y Útiles de Enseñanza</t>
  </si>
  <si>
    <t>De Cocina, Comedor y Cafetería</t>
  </si>
  <si>
    <t>3.0000001 ACCIONES COMUNES</t>
  </si>
  <si>
    <t>Categoria</t>
  </si>
  <si>
    <t>UNIDAD OPERATIVA :  05.100.01.00  PRODUCTO - ESPECIALIDAD DE AGRONOMIA</t>
  </si>
  <si>
    <t>UNIDAD EJECUTORA :  001 UNIVERSIDAD NACIONAL AGRARIA LA MOLINA</t>
  </si>
  <si>
    <t>518 UNIVERSIDAD NACIONAL AGRARIA LA MOLINA</t>
  </si>
  <si>
    <t>PLIEGO  :</t>
  </si>
  <si>
    <t>10 EDUCACION</t>
  </si>
  <si>
    <t>SECTOR..:</t>
  </si>
  <si>
    <t>PROYECTO FORMULACION PRESUPUESTO MULTIANUAL - EJERCICIO FISCAL 2018
(En Soles)</t>
  </si>
  <si>
    <t>MANTENIMIENTO, REPOSICION Y OPERACIÓN = UNIDAD :  99.000, LIMA, LIMA, LA MOLINA</t>
  </si>
  <si>
    <t>Libros y Textos para Bibliotecas</t>
  </si>
  <si>
    <t>Bienes Culturales</t>
  </si>
  <si>
    <t>Adquisición de Otros Activos Fijos</t>
  </si>
  <si>
    <t>Adquisición de Activos No Financieros</t>
  </si>
  <si>
    <t>Libros, Diarios, Revistas y Otros Bienes Impresos No Vinculados a Enseñanza</t>
  </si>
  <si>
    <t>Otros Servicios de Informatica</t>
  </si>
  <si>
    <t>Servicio de Mantenimiento de Edificaciones</t>
  </si>
  <si>
    <t>Servicios de Limpieza e Higiene</t>
  </si>
  <si>
    <t>Servicio de Telefonica Fija</t>
  </si>
  <si>
    <t>Libros, Diarios, Revistas y Otros Bienes Impresos No Vinculados a Enseñanza.</t>
  </si>
  <si>
    <t>00188246 MANTENIMIENTO, REPOSICION Y OPERACIÓN</t>
  </si>
  <si>
    <t>5.005894 MANTENIMIENTO, REPOSICION Y OPERACIÓN</t>
  </si>
  <si>
    <t>3.000797 INFRAESTRUCTURA Y EQUIPAMIENTO ADECUADOS</t>
  </si>
  <si>
    <t xml:space="preserve">PROGRAMAS PRESUPUESTALES </t>
  </si>
  <si>
    <t xml:space="preserve">UNIDAD OPERATIVA  :  02.500.00.00 BIBLIOTECA AGRICOLA NACIONAL </t>
  </si>
  <si>
    <t>BIENESTAR Y ASISTENCIA = ESTUDIANTES : 5,166.000  LIMA, LIMA, LA MOLINA</t>
  </si>
  <si>
    <t>Otros Seguros Personales</t>
  </si>
  <si>
    <t>De Vehiculos</t>
  </si>
  <si>
    <t>Para Mobiliario y Similares</t>
  </si>
  <si>
    <t>Electricidad,Iluminación y Electroniinca</t>
  </si>
  <si>
    <t>De Cocina, Comedor y Cafeteria</t>
  </si>
  <si>
    <t>Papelería en General, Útiles y Materiales de Oficina</t>
  </si>
  <si>
    <t>Vestuario,Accesorios y Prendas Diversas</t>
  </si>
  <si>
    <t>Material, Insumos, Instrumental y Accesorios Medicos, Quirurgicos,  Odontologicos y de Laboratorio</t>
  </si>
  <si>
    <t>1.00</t>
  </si>
  <si>
    <t>0188110 BIENESTAR Y ASISTENCIA</t>
  </si>
  <si>
    <t>5.005863 BIENESTAR Y ASISTENCIA SOCIAL</t>
  </si>
  <si>
    <t>3.000786 SERVICIOS ADECUADOS DE APOYO AL ESTUDIANTE</t>
  </si>
  <si>
    <t xml:space="preserve">PROGRAMAS  PRESUPUESTALES </t>
  </si>
  <si>
    <t>UNIDAD OPERATIVA   :  02.900.04.00  UNIDAD DE SERVICO MEDICO</t>
  </si>
  <si>
    <t>De Otros Bienes y Activos</t>
  </si>
  <si>
    <t>Enseres</t>
  </si>
  <si>
    <t>Otros Seguros de Bienes Muebles e Inmuebles</t>
  </si>
  <si>
    <t>Servicio de Agua y Desague</t>
  </si>
  <si>
    <t>Suministros para Mantenimiento y Reparaciones</t>
  </si>
  <si>
    <t>Repuestos y Accesorios de Vehiculos</t>
  </si>
  <si>
    <t>UNIDAD OPERATIVA :  02.900.07.00  UNIDAD DE SERVICIOS ALIMENTICIOS - (COMEDOR UNIVERSITARIO)</t>
  </si>
  <si>
    <t>FOMENTO A LA INVESTIGACION FORMATIVA, INVESTIGACION = 250.000,  LIMA, LIMA- LA MOLINA</t>
  </si>
  <si>
    <t>Servicios Relacionados con Floreria, Jardineria y Otros Activiaddes Similares</t>
  </si>
  <si>
    <t>Electricidad, Iluminación y Electronica</t>
  </si>
  <si>
    <t>0188108 FOMENTO A LA INVESTIGACION FORMATIVA</t>
  </si>
  <si>
    <t>009  CIENCIA Y TECNOLOGIA</t>
  </si>
  <si>
    <t>22   EDUCACION</t>
  </si>
  <si>
    <t>5.005861 FOMENTO A LA INVESTIGACION FORMATIVA</t>
  </si>
  <si>
    <t>3.000785 PROGRAMAS CURRICULARES ADECUADOS</t>
  </si>
  <si>
    <t>PROGRAMAS PRESUPUESTALES CON ENFOQUE A RESULTADOS</t>
  </si>
  <si>
    <t>PIA</t>
  </si>
  <si>
    <t>UNIDAD OPERATIVA : 02.300.00.00  OFICINA DE GESTION DE LA INVESTIGACION</t>
  </si>
  <si>
    <t>Otras Atenciones y Celebarciones</t>
  </si>
  <si>
    <t>Seminarios, Talleres y Similares Organizados por la Institución</t>
  </si>
  <si>
    <t>Procesamientos de Datos</t>
  </si>
  <si>
    <t>Elaboración de Programas Informaticos</t>
  </si>
  <si>
    <t>Realizado por Personas Juridicas</t>
  </si>
  <si>
    <t>Asesorias</t>
  </si>
  <si>
    <t>Consultorias</t>
  </si>
  <si>
    <t>Seguro Obligatorio Accidentes de Transito (SOAT)</t>
  </si>
  <si>
    <t>Servicio de Publicidad</t>
  </si>
  <si>
    <t>Otros Servicios de Comunicación</t>
  </si>
  <si>
    <t>Correos y Servicios de Mensajeria</t>
  </si>
  <si>
    <t>Servicio de Telefónica Movil</t>
  </si>
  <si>
    <t>Productos Qumicos</t>
  </si>
  <si>
    <t>UNIDAD OPERATIVA :   01.900.00.00  VICE RECTORADO DE INVESTIGACION</t>
  </si>
  <si>
    <t>(En Soles)</t>
  </si>
  <si>
    <t>A NIVEL DE UNIDADES  OPERATIVAS Y METAS</t>
  </si>
  <si>
    <t>PROYECTO FORMULACION PRESUPUESTO MULTIANUAL - EJERCICIO FISCAL AÑO  2018</t>
  </si>
  <si>
    <t>DESARROLLO DE CENTROS DE PRODUCCION, ALUMNO =  300.000,  LIMA, LIMA - LA MOLINA</t>
  </si>
  <si>
    <t>0063</t>
  </si>
  <si>
    <t>Productos Farmacéuticos de uso Animal</t>
  </si>
  <si>
    <t>Combustible y Carburantes</t>
  </si>
  <si>
    <t>0000588 DESARROLLO DE CENTROS DE PRODUCCION</t>
  </si>
  <si>
    <t>EDUCACION SUPERIOR UNIVERSITARIA</t>
  </si>
  <si>
    <t>0109</t>
  </si>
  <si>
    <t>EDUCACION SUPERIOR</t>
  </si>
  <si>
    <t>048</t>
  </si>
  <si>
    <t xml:space="preserve">EDUCACION </t>
  </si>
  <si>
    <t>5.001276  UNIDADES DE ENSEÑANZA Y PRODUCCION</t>
  </si>
  <si>
    <t>3.999999 SIN PRODUCTO</t>
  </si>
  <si>
    <t>9002  ASIGNACIONES PRESUPUESTALES QUE NO RESULTAN EN PRODUCTOS</t>
  </si>
  <si>
    <t>ASIGNACIONES PRESUPUESTARIAS QUE NO RESULTAN EN PRODUCTOS</t>
  </si>
  <si>
    <t>UNIDAD OPERATIVA :  03.725.00.00  CTRO. PROGRAMA DE CERDOS</t>
  </si>
  <si>
    <t>Servicio de Suministro de Energía Eléctrica</t>
  </si>
  <si>
    <t>Libros, Diarios y Revistas y Otros Bienes Impresos No Vinculados a Enseñanza</t>
  </si>
  <si>
    <t>Para Maquinaria y Equipos</t>
  </si>
  <si>
    <t>Para vehículos</t>
  </si>
  <si>
    <t xml:space="preserve">UNIDAD OPERATIVA :  03.721.00.00 CTRO. PROD. ALIMENTOS ENRIQUECIDOS </t>
  </si>
  <si>
    <t>Maquinarias y Equipos</t>
  </si>
  <si>
    <t>Adquisición de Maquinarias, Equipo y Mobiliario</t>
  </si>
  <si>
    <t>Adquisición de Vehículos, Maquinarias y Otros</t>
  </si>
  <si>
    <t>De Maquinarias y equipos</t>
  </si>
  <si>
    <t>Servicio de Agua y Desagüe</t>
  </si>
  <si>
    <t>Libros, Diarios, Revistas y Otros Bienes Impresos no Vinculados a Enseñanza</t>
  </si>
  <si>
    <t>Para Mobilkiario y Similares</t>
  </si>
  <si>
    <t>Agropecuario, Ganadero y de Jardinería</t>
  </si>
  <si>
    <t>UNIDAD OPERATIVA :  03.719.00.00  CTRO. PROD. LABORATORIO DE PANIFICACION</t>
  </si>
  <si>
    <t>ASIGNACIONES PRESUPUESTARIAS QUE NOI RESULTAN EN PRODUCTOS</t>
  </si>
  <si>
    <t>UNIDAD OPERATIVA :   03.717.00.00 CTRO. PROD. PLANTA PILOTO DE LECHE</t>
  </si>
  <si>
    <t>Transporte y Traslado de Carga, Bienes y Materiales</t>
  </si>
  <si>
    <t>Procesamiento de Datos</t>
  </si>
  <si>
    <t>Estudios de Investigaciones</t>
  </si>
  <si>
    <t>Servicio de Telefónica Móvil</t>
  </si>
  <si>
    <t>Otros Gastos Otros</t>
  </si>
  <si>
    <t>Suministro de Uso Zootécnico</t>
  </si>
  <si>
    <t>De Seguridad</t>
  </si>
  <si>
    <t>De Construcción y Maquinarias</t>
  </si>
  <si>
    <t>Combustibles  y Carburantes</t>
  </si>
  <si>
    <t>UNIDAD OPERATIVA :  03.716.00.00  CTRO.PROD. UNIDAD EXPERIMENTAL DE ZOOTECNIA</t>
  </si>
  <si>
    <t>UNIDAD OPERATIVA :  03.702.00.00 CTRO. PROD. CAMPO AGRICOLA EXPERIMENTAL</t>
  </si>
  <si>
    <t xml:space="preserve"> A NIVEL DE UNIDADES OPERATIVAS Y METAS</t>
  </si>
  <si>
    <t>PROYECTO FORMULACION PRESUPUESTO MULTIANUAL - EJERCICIO FISCAL AÑO 2018</t>
  </si>
  <si>
    <t xml:space="preserve">              UNIVERSIDAD NACIONAL AGRARIA LA MOLINA</t>
  </si>
  <si>
    <t xml:space="preserve">                       OFICINA  DE PLANIFICACIÓN</t>
  </si>
  <si>
    <t xml:space="preserve">                UNIDAD DE PLANEAMIENTO Y PROYECTOS DE INVERSION</t>
  </si>
  <si>
    <t>PLAN ACTIVIDADES 2018</t>
  </si>
  <si>
    <t>Programación de Actividades y/o Proyectos</t>
  </si>
  <si>
    <t>Dependencia:</t>
  </si>
  <si>
    <t>OFICINA DE PLANIFICACIÓN</t>
  </si>
  <si>
    <t>Codigo MN:</t>
  </si>
  <si>
    <t>03.500.00.00</t>
  </si>
  <si>
    <t>N°</t>
  </si>
  <si>
    <t>ACTIVIDADES/TAREAS</t>
  </si>
  <si>
    <t>META OPERATIVA</t>
  </si>
  <si>
    <t xml:space="preserve">CRONOGRAMA DE EJECUCION </t>
  </si>
  <si>
    <t xml:space="preserve">PROGRAMACIÓN </t>
  </si>
  <si>
    <t>Unidad de Medida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</si>
  <si>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</si>
  <si>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</si>
  <si>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</si>
  <si>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</si>
  <si>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</si>
  <si>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</si>
  <si>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</si>
  <si>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</si>
  <si>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</si>
  <si>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</si>
  <si>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</si>
  <si>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</si>
  <si>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UNIDAD DE PLANEAMIENTO Y PROYECTOS DE INVERSIÓN</t>
  </si>
  <si>
    <t xml:space="preserve">FORMULACIÓN DE PROYECTOS DE PREINVERSIÓN </t>
  </si>
  <si>
    <t>DOCUMENTO</t>
  </si>
  <si>
    <t xml:space="preserve">VALOR DE REFERENCIA (S/.) </t>
  </si>
  <si>
    <t xml:space="preserve">1.1. </t>
  </si>
  <si>
    <t>SISTEMAS DE MEJORA PARA LA GESTIÓN ADMINISTRATIVA E INSTITUCIONAL DE LA UNIVERSIDAD NACIONAL AGRARIA LA MOLINA.</t>
  </si>
  <si>
    <t>1.2.</t>
  </si>
  <si>
    <t>CREACION E IMPLEMENTACION DE CENTRO ESTRATEGICO DE DESARROLLO EMPRESARIAL  Y EMPRENDIMIENTO DE LA UNIVERSIDAD NACIONAL AGRARIA LA MOLINA.</t>
  </si>
  <si>
    <t>1.3.</t>
  </si>
  <si>
    <t>INSTALACIÓN Y MEJORAMIENTO DE LOS AMBIENTES ACADÉMICOS, INVESTIGACIÓN Y ADMINISTRATIVOS EN LOS FUNDOS PUCAYACU Y SAN ISIDRO DEL IRD SELVA - TARAPOTO DE LA UNALM BANDA DE SHILCAYO Y MORALES, TARAPOTO Y SAN MARTIN.</t>
  </si>
  <si>
    <t>1.4.</t>
  </si>
  <si>
    <t>CREACION E IMPLEMENTACIÓN CENTRO DE EDUCACIÓN CONTINUA DE LA UNIVERSIDAD NACIONAL AGRARIA LA MOLINA</t>
  </si>
  <si>
    <t>FORMULACIÓN DEL PLAN OPERATIVO 2018</t>
  </si>
  <si>
    <t>2.1.</t>
  </si>
  <si>
    <t>ACTA TALLER</t>
  </si>
  <si>
    <t>2.2.</t>
  </si>
  <si>
    <t>TALLER DESARROLLO DE ACTIVIDADES</t>
  </si>
  <si>
    <t>2.3.</t>
  </si>
  <si>
    <t>TALLER DE REVISIÓN Y AJUSTES 1 Y 2</t>
  </si>
  <si>
    <t xml:space="preserve">REDACCIÓN DEL DOCUMENTO </t>
  </si>
  <si>
    <t>TALLER DE SENSIBILIZACIÓN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</si>
</sst>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#,##0.00\ \ _-;\ \(* #,##0.00\ \)_-;_-\ &quot;-&quot;??_-;_-@_-"/>
    <numFmt numFmtId="165" formatCode="_ * #,##0.00_ ;_ * \-#,##0.00_ ;_ * &quot;-&quot;??_ ;_ @_ "/>
    <numFmt numFmtId="166" formatCode="_(* #,##0_);_(* \(#,##0\);_(* &quot;-&quot;??_);_(@_)"/>
  </numFmts>
  <fonts count="6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u val="singleAccounting"/>
      <sz val="9"/>
      <name val="Arial"/>
      <family val="2"/>
    </font>
    <font>
      <b/>
      <u/>
      <sz val="9"/>
      <name val="Arial"/>
      <family val="2"/>
    </font>
    <font>
      <b/>
      <u val="double"/>
      <sz val="9"/>
      <name val="Arial"/>
      <family val="2"/>
    </font>
    <font>
      <u/>
      <sz val="9"/>
      <name val="Arial"/>
      <family val="2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u val="doubleAccounting"/>
      <sz val="9"/>
      <name val="Arial"/>
      <family val="2"/>
    </font>
    <font>
      <b/>
      <u val="singleAccounting"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7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Helv"/>
    </font>
    <font>
      <sz val="9"/>
      <name val="Helv"/>
    </font>
    <font>
      <b/>
      <sz val="9"/>
      <color rgb="FFFF0000"/>
      <name val="Helv"/>
    </font>
    <font>
      <sz val="9"/>
      <color indexed="8"/>
      <name val="Helv"/>
    </font>
    <font>
      <b/>
      <sz val="9"/>
      <color indexed="8"/>
      <name val="Helv"/>
    </font>
    <font>
      <b/>
      <sz val="12"/>
      <name val="Helv"/>
    </font>
    <font>
      <sz val="9"/>
      <color theme="1"/>
      <name val="Helv"/>
    </font>
    <font>
      <sz val="11"/>
      <name val="Arial Narrow"/>
      <family val="2"/>
    </font>
    <font>
      <b/>
      <sz val="9"/>
      <color theme="1"/>
      <name val="Helv"/>
    </font>
    <font>
      <b/>
      <sz val="9"/>
      <color indexed="10"/>
      <name val="Helv"/>
    </font>
    <font>
      <sz val="9"/>
      <color rgb="FFFF0000"/>
      <name val="Helv"/>
    </font>
    <font>
      <sz val="9"/>
      <color indexed="12"/>
      <name val="Helv"/>
    </font>
    <font>
      <sz val="8"/>
      <name val="Helv"/>
    </font>
    <font>
      <b/>
      <sz val="8"/>
      <name val="Helv"/>
    </font>
    <font>
      <b/>
      <sz val="10"/>
      <name val="Helv"/>
    </font>
    <font>
      <sz val="12"/>
      <color indexed="8"/>
      <name val="Helv"/>
    </font>
    <font>
      <sz val="9"/>
      <color indexed="10"/>
      <name val="Helv"/>
    </font>
    <font>
      <b/>
      <sz val="8"/>
      <color indexed="42"/>
      <name val="Calibri"/>
      <family val="2"/>
      <scheme val="minor"/>
    </font>
    <font>
      <b/>
      <sz val="9"/>
      <color indexed="42"/>
      <name val="Tahoma"/>
      <family val="2"/>
    </font>
    <font>
      <sz val="8"/>
      <color indexed="42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42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8"/>
      <color indexed="17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22"/>
      </top>
      <bottom/>
      <diagonal/>
    </border>
    <border>
      <left style="thin">
        <color indexed="64"/>
      </left>
      <right style="thin">
        <color indexed="64"/>
      </right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 style="thin">
        <color indexed="64"/>
      </left>
      <right style="thin">
        <color indexed="64"/>
      </right>
      <top style="dotted">
        <color indexed="22"/>
      </top>
      <bottom style="thin">
        <color indexed="64"/>
      </bottom>
      <diagonal/>
    </border>
    <border>
      <left/>
      <right style="thin">
        <color indexed="64"/>
      </right>
      <top style="dotted">
        <color indexed="22"/>
      </top>
      <bottom style="dotted">
        <color indexed="22"/>
      </bottom>
      <diagonal/>
    </border>
    <border>
      <left style="thin">
        <color indexed="64"/>
      </left>
      <right style="thin">
        <color indexed="64"/>
      </right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indexed="64"/>
      </left>
      <right/>
      <top style="dotted">
        <color indexed="22"/>
      </top>
      <bottom style="dotted">
        <color indexed="22"/>
      </bottom>
      <diagonal/>
    </border>
    <border>
      <left/>
      <right/>
      <top style="thin">
        <color indexed="64"/>
      </top>
      <bottom style="dotted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356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7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/>
    <xf numFmtId="164" fontId="2" fillId="3" borderId="5" xfId="0" applyNumberFormat="1" applyFont="1" applyFill="1" applyBorder="1" applyAlignment="1">
      <alignment horizontal="right" vertical="center"/>
    </xf>
    <xf numFmtId="164" fontId="2" fillId="3" borderId="6" xfId="0" applyNumberFormat="1" applyFont="1" applyFill="1" applyBorder="1" applyAlignment="1">
      <alignment horizontal="right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2" fillId="3" borderId="8" xfId="0" applyNumberFormat="1" applyFont="1" applyFill="1" applyBorder="1" applyAlignment="1">
      <alignment horizontal="right" vertical="center"/>
    </xf>
    <xf numFmtId="49" fontId="2" fillId="3" borderId="6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right" vertical="center"/>
    </xf>
    <xf numFmtId="164" fontId="2" fillId="3" borderId="10" xfId="0" applyNumberFormat="1" applyFont="1" applyFill="1" applyBorder="1" applyAlignment="1">
      <alignment horizontal="right" vertical="center"/>
    </xf>
    <xf numFmtId="164" fontId="2" fillId="3" borderId="11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horizontal="left" vertical="center"/>
    </xf>
    <xf numFmtId="164" fontId="8" fillId="0" borderId="0" xfId="0" applyNumberFormat="1" applyFont="1" applyAlignment="1">
      <alignment vertical="center"/>
    </xf>
    <xf numFmtId="164" fontId="9" fillId="3" borderId="9" xfId="0" applyNumberFormat="1" applyFont="1" applyFill="1" applyBorder="1" applyAlignment="1">
      <alignment horizontal="right" vertical="center"/>
    </xf>
    <xf numFmtId="164" fontId="9" fillId="3" borderId="10" xfId="0" applyNumberFormat="1" applyFont="1" applyFill="1" applyBorder="1" applyAlignment="1">
      <alignment horizontal="right" vertical="center"/>
    </xf>
    <xf numFmtId="164" fontId="9" fillId="3" borderId="11" xfId="0" applyNumberFormat="1" applyFont="1" applyFill="1" applyBorder="1" applyAlignment="1">
      <alignment horizontal="right" vertical="center"/>
    </xf>
    <xf numFmtId="49" fontId="10" fillId="3" borderId="10" xfId="0" applyNumberFormat="1" applyFont="1" applyFill="1" applyBorder="1" applyAlignment="1">
      <alignment horizontal="left" vertical="center"/>
    </xf>
    <xf numFmtId="49" fontId="11" fillId="3" borderId="10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right" vertical="center"/>
    </xf>
    <xf numFmtId="164" fontId="2" fillId="3" borderId="11" xfId="0" applyNumberFormat="1" applyFont="1" applyFill="1" applyBorder="1" applyAlignment="1">
      <alignment horizontal="left" vertical="center"/>
    </xf>
    <xf numFmtId="164" fontId="3" fillId="3" borderId="9" xfId="0" applyNumberFormat="1" applyFont="1" applyFill="1" applyBorder="1" applyAlignment="1">
      <alignment horizontal="right" vertical="center"/>
    </xf>
    <xf numFmtId="49" fontId="12" fillId="3" borderId="10" xfId="0" applyNumberFormat="1" applyFont="1" applyFill="1" applyBorder="1" applyAlignment="1">
      <alignment horizontal="left" vertical="center"/>
    </xf>
    <xf numFmtId="164" fontId="13" fillId="3" borderId="9" xfId="0" applyNumberFormat="1" applyFont="1" applyFill="1" applyBorder="1" applyAlignment="1">
      <alignment horizontal="right" vertical="center"/>
    </xf>
    <xf numFmtId="164" fontId="13" fillId="3" borderId="10" xfId="0" applyNumberFormat="1" applyFont="1" applyFill="1" applyBorder="1" applyAlignment="1">
      <alignment horizontal="right" vertical="center"/>
    </xf>
    <xf numFmtId="164" fontId="13" fillId="3" borderId="11" xfId="0" applyNumberFormat="1" applyFont="1" applyFill="1" applyBorder="1" applyAlignment="1">
      <alignment horizontal="right" vertical="center"/>
    </xf>
    <xf numFmtId="164" fontId="11" fillId="3" borderId="11" xfId="0" applyNumberFormat="1" applyFont="1" applyFill="1" applyBorder="1" applyAlignment="1">
      <alignment horizontal="left" vertical="center"/>
    </xf>
    <xf numFmtId="164" fontId="9" fillId="3" borderId="11" xfId="0" applyNumberFormat="1" applyFont="1" applyFill="1" applyBorder="1" applyAlignment="1">
      <alignment horizontal="left" vertical="center"/>
    </xf>
    <xf numFmtId="164" fontId="14" fillId="3" borderId="9" xfId="0" applyNumberFormat="1" applyFont="1" applyFill="1" applyBorder="1" applyAlignment="1">
      <alignment horizontal="right" vertical="center"/>
    </xf>
    <xf numFmtId="164" fontId="14" fillId="3" borderId="10" xfId="0" applyNumberFormat="1" applyFont="1" applyFill="1" applyBorder="1" applyAlignment="1">
      <alignment horizontal="right" vertical="center"/>
    </xf>
    <xf numFmtId="164" fontId="14" fillId="3" borderId="11" xfId="0" applyNumberFormat="1" applyFont="1" applyFill="1" applyBorder="1" applyAlignment="1">
      <alignment horizontal="right" vertical="center"/>
    </xf>
    <xf numFmtId="49" fontId="11" fillId="3" borderId="10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vertical="center"/>
    </xf>
    <xf numFmtId="164" fontId="3" fillId="3" borderId="10" xfId="0" applyNumberFormat="1" applyFont="1" applyFill="1" applyBorder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164" fontId="10" fillId="0" borderId="11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164" fontId="10" fillId="3" borderId="11" xfId="0" applyNumberFormat="1" applyFont="1" applyFill="1" applyBorder="1" applyAlignment="1">
      <alignment horizontal="left" vertical="center"/>
    </xf>
    <xf numFmtId="164" fontId="10" fillId="0" borderId="9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164" fontId="18" fillId="3" borderId="9" xfId="0" applyNumberFormat="1" applyFont="1" applyFill="1" applyBorder="1" applyAlignment="1">
      <alignment horizontal="right" vertical="center"/>
    </xf>
    <xf numFmtId="164" fontId="18" fillId="3" borderId="10" xfId="0" applyNumberFormat="1" applyFont="1" applyFill="1" applyBorder="1" applyAlignment="1">
      <alignment horizontal="right" vertical="center"/>
    </xf>
    <xf numFmtId="164" fontId="18" fillId="3" borderId="11" xfId="0" applyNumberFormat="1" applyFont="1" applyFill="1" applyBorder="1" applyAlignment="1">
      <alignment horizontal="right" vertical="center"/>
    </xf>
    <xf numFmtId="164" fontId="3" fillId="0" borderId="10" xfId="0" applyNumberFormat="1" applyFont="1" applyBorder="1" applyAlignment="1">
      <alignment vertical="center"/>
    </xf>
    <xf numFmtId="164" fontId="19" fillId="3" borderId="12" xfId="0" applyNumberFormat="1" applyFont="1" applyFill="1" applyBorder="1" applyAlignment="1">
      <alignment horizontal="right" vertical="center"/>
    </xf>
    <xf numFmtId="0" fontId="2" fillId="0" borderId="11" xfId="0" applyFont="1" applyBorder="1"/>
    <xf numFmtId="164" fontId="3" fillId="3" borderId="11" xfId="0" applyNumberFormat="1" applyFont="1" applyFill="1" applyBorder="1" applyAlignment="1">
      <alignment horizontal="left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49" fontId="3" fillId="3" borderId="10" xfId="0" applyNumberFormat="1" applyFont="1" applyFill="1" applyBorder="1" applyAlignment="1">
      <alignment horizontal="left"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3" fillId="3" borderId="13" xfId="0" applyNumberFormat="1" applyFont="1" applyFill="1" applyBorder="1" applyAlignment="1">
      <alignment vertical="center"/>
    </xf>
    <xf numFmtId="164" fontId="3" fillId="3" borderId="14" xfId="0" applyNumberFormat="1" applyFont="1" applyFill="1" applyBorder="1" applyAlignment="1">
      <alignment vertical="center"/>
    </xf>
    <xf numFmtId="164" fontId="3" fillId="3" borderId="12" xfId="0" applyNumberFormat="1" applyFont="1" applyFill="1" applyBorder="1" applyAlignment="1">
      <alignment vertical="center"/>
    </xf>
    <xf numFmtId="164" fontId="2" fillId="3" borderId="13" xfId="0" applyNumberFormat="1" applyFont="1" applyFill="1" applyBorder="1" applyAlignment="1">
      <alignment vertical="center"/>
    </xf>
    <xf numFmtId="164" fontId="2" fillId="3" borderId="14" xfId="0" applyNumberFormat="1" applyFont="1" applyFill="1" applyBorder="1" applyAlignment="1">
      <alignment vertical="center"/>
    </xf>
    <xf numFmtId="164" fontId="2" fillId="3" borderId="12" xfId="0" applyNumberFormat="1" applyFont="1" applyFill="1" applyBorder="1" applyAlignment="1">
      <alignment vertical="center"/>
    </xf>
    <xf numFmtId="164" fontId="10" fillId="3" borderId="9" xfId="0" applyNumberFormat="1" applyFont="1" applyFill="1" applyBorder="1" applyAlignment="1">
      <alignment horizontal="right" vertical="center"/>
    </xf>
    <xf numFmtId="164" fontId="10" fillId="3" borderId="10" xfId="0" applyNumberFormat="1" applyFont="1" applyFill="1" applyBorder="1" applyAlignment="1">
      <alignment horizontal="right" vertical="center"/>
    </xf>
    <xf numFmtId="164" fontId="10" fillId="3" borderId="1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4" fillId="3" borderId="9" xfId="0" applyNumberFormat="1" applyFont="1" applyFill="1" applyBorder="1" applyAlignment="1">
      <alignment horizontal="right" vertical="center"/>
    </xf>
    <xf numFmtId="164" fontId="4" fillId="3" borderId="10" xfId="0" applyNumberFormat="1" applyFont="1" applyFill="1" applyBorder="1" applyAlignment="1">
      <alignment horizontal="right" vertical="center"/>
    </xf>
    <xf numFmtId="164" fontId="4" fillId="3" borderId="11" xfId="0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5" fontId="0" fillId="0" borderId="0" xfId="1" applyFont="1"/>
    <xf numFmtId="165" fontId="27" fillId="0" borderId="0" xfId="1" applyFont="1" applyFill="1" applyBorder="1" applyProtection="1"/>
    <xf numFmtId="0" fontId="28" fillId="0" borderId="0" xfId="0" applyFont="1" applyFill="1"/>
    <xf numFmtId="165" fontId="27" fillId="0" borderId="23" xfId="1" applyFont="1" applyFill="1" applyBorder="1" applyProtection="1"/>
    <xf numFmtId="0" fontId="28" fillId="0" borderId="23" xfId="0" applyFont="1" applyFill="1" applyBorder="1"/>
    <xf numFmtId="0" fontId="0" fillId="0" borderId="23" xfId="0" applyBorder="1"/>
    <xf numFmtId="165" fontId="27" fillId="0" borderId="24" xfId="1" applyFont="1" applyFill="1" applyBorder="1" applyProtection="1"/>
    <xf numFmtId="0" fontId="28" fillId="0" borderId="0" xfId="0" applyFont="1" applyAlignment="1" applyProtection="1">
      <alignment horizontal="left"/>
    </xf>
    <xf numFmtId="0" fontId="29" fillId="0" borderId="2" xfId="0" quotePrefix="1" applyFont="1" applyFill="1" applyBorder="1" applyAlignment="1">
      <alignment horizontal="center"/>
    </xf>
    <xf numFmtId="165" fontId="27" fillId="0" borderId="25" xfId="1" applyFont="1" applyFill="1" applyBorder="1" applyProtection="1"/>
    <xf numFmtId="165" fontId="28" fillId="0" borderId="0" xfId="1" applyFont="1" applyProtection="1"/>
    <xf numFmtId="0" fontId="30" fillId="0" borderId="0" xfId="0" applyFont="1" applyAlignment="1" applyProtection="1">
      <alignment horizontal="left"/>
    </xf>
    <xf numFmtId="0" fontId="28" fillId="0" borderId="0" xfId="0" applyFont="1" applyFill="1" applyAlignment="1" applyProtection="1">
      <alignment horizontal="left"/>
    </xf>
    <xf numFmtId="0" fontId="28" fillId="0" borderId="0" xfId="0" applyFont="1"/>
    <xf numFmtId="165" fontId="30" fillId="0" borderId="0" xfId="1" applyFont="1" applyFill="1" applyProtection="1"/>
    <xf numFmtId="0" fontId="30" fillId="0" borderId="0" xfId="0" applyFont="1" applyFill="1" applyAlignment="1" applyProtection="1">
      <alignment horizontal="left"/>
    </xf>
    <xf numFmtId="165" fontId="29" fillId="0" borderId="0" xfId="1" applyFont="1" applyFill="1" applyProtection="1"/>
    <xf numFmtId="0" fontId="31" fillId="0" borderId="0" xfId="0" applyFont="1" applyFill="1" applyAlignment="1" applyProtection="1">
      <alignment horizontal="left"/>
    </xf>
    <xf numFmtId="0" fontId="32" fillId="0" borderId="0" xfId="0" applyFont="1"/>
    <xf numFmtId="0" fontId="27" fillId="0" borderId="0" xfId="0" applyFont="1" applyFill="1" applyAlignment="1" applyProtection="1">
      <alignment horizontal="left"/>
    </xf>
    <xf numFmtId="165" fontId="33" fillId="0" borderId="0" xfId="1" applyFont="1" applyFill="1" applyProtection="1"/>
    <xf numFmtId="165" fontId="28" fillId="0" borderId="0" xfId="1" applyFont="1" applyFill="1" applyProtection="1"/>
    <xf numFmtId="0" fontId="27" fillId="0" borderId="0" xfId="0" applyFont="1" applyAlignment="1" applyProtection="1">
      <alignment horizontal="left"/>
    </xf>
    <xf numFmtId="0" fontId="27" fillId="0" borderId="0" xfId="0" applyFont="1"/>
    <xf numFmtId="165" fontId="28" fillId="0" borderId="0" xfId="1" applyFont="1" applyFill="1"/>
    <xf numFmtId="39" fontId="27" fillId="0" borderId="0" xfId="0" applyNumberFormat="1" applyFont="1" applyFill="1" applyProtection="1"/>
    <xf numFmtId="0" fontId="27" fillId="0" borderId="0" xfId="0" quotePrefix="1" applyFont="1" applyAlignment="1" applyProtection="1">
      <alignment horizontal="left"/>
    </xf>
    <xf numFmtId="0" fontId="27" fillId="0" borderId="0" xfId="0" quotePrefix="1" applyFont="1" applyFill="1" applyAlignment="1" applyProtection="1">
      <alignment horizontal="left"/>
    </xf>
    <xf numFmtId="0" fontId="0" fillId="0" borderId="0" xfId="0" applyFont="1"/>
    <xf numFmtId="0" fontId="28" fillId="0" borderId="0" xfId="0" applyFont="1" applyFill="1" applyBorder="1"/>
    <xf numFmtId="0" fontId="34" fillId="0" borderId="0" xfId="0" applyFont="1"/>
    <xf numFmtId="165" fontId="28" fillId="0" borderId="0" xfId="1" applyFont="1" applyFill="1" applyBorder="1"/>
    <xf numFmtId="165" fontId="27" fillId="4" borderId="19" xfId="1" applyFont="1" applyFill="1" applyBorder="1" applyAlignment="1">
      <alignment horizontal="center"/>
    </xf>
    <xf numFmtId="0" fontId="28" fillId="4" borderId="19" xfId="0" applyFont="1" applyFill="1" applyBorder="1"/>
    <xf numFmtId="0" fontId="28" fillId="4" borderId="19" xfId="0" applyFont="1" applyFill="1" applyBorder="1" applyAlignment="1">
      <alignment horizontal="center"/>
    </xf>
    <xf numFmtId="0" fontId="28" fillId="4" borderId="19" xfId="0" applyFont="1" applyFill="1" applyBorder="1" applyAlignment="1" applyProtection="1">
      <alignment horizontal="center"/>
    </xf>
    <xf numFmtId="0" fontId="28" fillId="4" borderId="19" xfId="0" applyFont="1" applyFill="1" applyBorder="1" applyAlignment="1" applyProtection="1">
      <alignment horizontal="left"/>
    </xf>
    <xf numFmtId="0" fontId="28" fillId="4" borderId="19" xfId="0" applyFont="1" applyFill="1" applyBorder="1" applyAlignment="1" applyProtection="1"/>
    <xf numFmtId="165" fontId="27" fillId="4" borderId="0" xfId="1" applyFont="1" applyFill="1" applyBorder="1" applyAlignment="1" applyProtection="1">
      <alignment horizontal="center"/>
    </xf>
    <xf numFmtId="0" fontId="28" fillId="4" borderId="0" xfId="0" applyFont="1" applyFill="1" applyBorder="1" applyAlignment="1">
      <alignment horizontal="center"/>
    </xf>
    <xf numFmtId="0" fontId="28" fillId="4" borderId="0" xfId="0" applyFont="1" applyFill="1" applyBorder="1" applyAlignment="1" applyProtection="1">
      <alignment horizontal="left"/>
    </xf>
    <xf numFmtId="0" fontId="28" fillId="4" borderId="0" xfId="0" applyFont="1" applyFill="1" applyBorder="1" applyAlignment="1" applyProtection="1">
      <alignment horizontal="center"/>
    </xf>
    <xf numFmtId="0" fontId="28" fillId="4" borderId="0" xfId="0" applyFont="1" applyFill="1" applyBorder="1" applyAlignment="1">
      <alignment horizontal="left"/>
    </xf>
    <xf numFmtId="165" fontId="28" fillId="4" borderId="22" xfId="1" applyFont="1" applyFill="1" applyBorder="1"/>
    <xf numFmtId="0" fontId="28" fillId="4" borderId="0" xfId="0" applyFont="1" applyFill="1" applyBorder="1"/>
    <xf numFmtId="165" fontId="28" fillId="0" borderId="19" xfId="1" applyFont="1" applyFill="1" applyBorder="1"/>
    <xf numFmtId="0" fontId="28" fillId="0" borderId="19" xfId="0" applyFont="1" applyFill="1" applyBorder="1"/>
    <xf numFmtId="0" fontId="0" fillId="0" borderId="19" xfId="0" applyBorder="1"/>
    <xf numFmtId="0" fontId="27" fillId="0" borderId="19" xfId="0" applyFont="1" applyFill="1" applyBorder="1"/>
    <xf numFmtId="0" fontId="29" fillId="0" borderId="19" xfId="0" applyFont="1" applyFill="1" applyBorder="1" applyAlignment="1" applyProtection="1">
      <alignment horizontal="left"/>
    </xf>
    <xf numFmtId="165" fontId="28" fillId="0" borderId="26" xfId="1" applyFont="1" applyFill="1" applyBorder="1"/>
    <xf numFmtId="0" fontId="28" fillId="0" borderId="26" xfId="0" applyFont="1" applyFill="1" applyBorder="1"/>
    <xf numFmtId="165" fontId="27" fillId="0" borderId="26" xfId="1" applyFont="1" applyFill="1" applyBorder="1" applyProtection="1"/>
    <xf numFmtId="0" fontId="29" fillId="0" borderId="0" xfId="0" quotePrefix="1" applyFont="1" applyFill="1" applyBorder="1" applyAlignment="1">
      <alignment horizontal="center"/>
    </xf>
    <xf numFmtId="0" fontId="27" fillId="0" borderId="0" xfId="0" quotePrefix="1" applyFont="1" applyFill="1" applyBorder="1" applyAlignment="1">
      <alignment horizontal="center"/>
    </xf>
    <xf numFmtId="165" fontId="27" fillId="0" borderId="27" xfId="1" applyFont="1" applyFill="1" applyBorder="1" applyProtection="1"/>
    <xf numFmtId="165" fontId="28" fillId="0" borderId="28" xfId="1" applyFont="1" applyFill="1" applyBorder="1"/>
    <xf numFmtId="165" fontId="28" fillId="0" borderId="19" xfId="1" applyFont="1" applyBorder="1"/>
    <xf numFmtId="165" fontId="27" fillId="0" borderId="0" xfId="1" applyFont="1"/>
    <xf numFmtId="165" fontId="35" fillId="0" borderId="0" xfId="1" applyFont="1" applyFill="1" applyProtection="1"/>
    <xf numFmtId="165" fontId="36" fillId="0" borderId="0" xfId="1" applyFont="1" applyFill="1" applyProtection="1"/>
    <xf numFmtId="165" fontId="36" fillId="0" borderId="0" xfId="1" applyFont="1" applyProtection="1"/>
    <xf numFmtId="39" fontId="27" fillId="0" borderId="0" xfId="0" applyNumberFormat="1" applyFont="1" applyProtection="1"/>
    <xf numFmtId="0" fontId="27" fillId="0" borderId="0" xfId="0" applyFont="1" applyFill="1"/>
    <xf numFmtId="165" fontId="37" fillId="0" borderId="0" xfId="1" applyFont="1" applyFill="1" applyProtection="1"/>
    <xf numFmtId="0" fontId="28" fillId="4" borderId="22" xfId="0" applyFont="1" applyFill="1" applyBorder="1"/>
    <xf numFmtId="165" fontId="28" fillId="0" borderId="19" xfId="1" applyFont="1" applyBorder="1" applyProtection="1"/>
    <xf numFmtId="165" fontId="27" fillId="0" borderId="0" xfId="1" applyFont="1" applyProtection="1"/>
    <xf numFmtId="165" fontId="29" fillId="0" borderId="0" xfId="1" applyFont="1" applyProtection="1"/>
    <xf numFmtId="0" fontId="30" fillId="0" borderId="0" xfId="0" quotePrefix="1" applyFont="1" applyFill="1" applyAlignment="1" applyProtection="1">
      <alignment horizontal="left"/>
    </xf>
    <xf numFmtId="39" fontId="27" fillId="0" borderId="0" xfId="0" quotePrefix="1" applyNumberFormat="1" applyFont="1" applyFill="1" applyProtection="1"/>
    <xf numFmtId="0" fontId="28" fillId="4" borderId="22" xfId="0" applyFont="1" applyFill="1" applyBorder="1" applyAlignment="1">
      <alignment horizontal="center"/>
    </xf>
    <xf numFmtId="165" fontId="28" fillId="0" borderId="0" xfId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38" fillId="0" borderId="0" xfId="0" applyFont="1" applyFill="1"/>
    <xf numFmtId="0" fontId="38" fillId="0" borderId="23" xfId="0" applyFont="1" applyFill="1" applyBorder="1"/>
    <xf numFmtId="0" fontId="28" fillId="0" borderId="23" xfId="0" applyFont="1" applyBorder="1" applyAlignment="1" applyProtection="1">
      <alignment horizontal="left"/>
    </xf>
    <xf numFmtId="0" fontId="29" fillId="0" borderId="23" xfId="0" quotePrefix="1" applyFont="1" applyFill="1" applyBorder="1" applyAlignment="1">
      <alignment horizontal="center"/>
    </xf>
    <xf numFmtId="165" fontId="27" fillId="2" borderId="24" xfId="1" applyFont="1" applyFill="1" applyBorder="1" applyProtection="1"/>
    <xf numFmtId="165" fontId="30" fillId="0" borderId="19" xfId="1" applyFont="1" applyFill="1" applyBorder="1" applyProtection="1"/>
    <xf numFmtId="37" fontId="28" fillId="0" borderId="0" xfId="0" applyNumberFormat="1" applyFont="1" applyFill="1"/>
    <xf numFmtId="0" fontId="0" fillId="0" borderId="0" xfId="0" applyBorder="1"/>
    <xf numFmtId="0" fontId="27" fillId="0" borderId="0" xfId="0" applyFont="1" applyAlignment="1" applyProtection="1">
      <alignment horizontal="center"/>
    </xf>
    <xf numFmtId="165" fontId="28" fillId="0" borderId="19" xfId="1" applyFont="1" applyFill="1" applyBorder="1" applyProtection="1"/>
    <xf numFmtId="165" fontId="28" fillId="0" borderId="0" xfId="1" applyFont="1" applyFill="1" applyBorder="1" applyProtection="1"/>
    <xf numFmtId="165" fontId="29" fillId="0" borderId="0" xfId="1" applyFont="1" applyFill="1" applyBorder="1" applyProtection="1"/>
    <xf numFmtId="165" fontId="35" fillId="0" borderId="0" xfId="1" applyFont="1" applyFill="1" applyBorder="1" applyProtection="1"/>
    <xf numFmtId="165" fontId="39" fillId="0" borderId="0" xfId="1" applyFont="1" applyFill="1"/>
    <xf numFmtId="0" fontId="39" fillId="0" borderId="0" xfId="0" applyFont="1" applyFill="1"/>
    <xf numFmtId="0" fontId="39" fillId="0" borderId="0" xfId="0" applyFont="1"/>
    <xf numFmtId="0" fontId="39" fillId="0" borderId="0" xfId="0" applyFont="1" applyFill="1" applyAlignment="1" applyProtection="1">
      <alignment horizontal="left"/>
    </xf>
    <xf numFmtId="0" fontId="39" fillId="0" borderId="0" xfId="0" applyFont="1" applyFill="1" applyBorder="1"/>
    <xf numFmtId="0" fontId="40" fillId="0" borderId="0" xfId="0" applyFont="1" applyFill="1" applyAlignment="1" applyProtection="1">
      <alignment horizontal="left"/>
    </xf>
    <xf numFmtId="165" fontId="28" fillId="4" borderId="19" xfId="1" applyFont="1" applyFill="1" applyBorder="1" applyAlignment="1">
      <alignment horizontal="center"/>
    </xf>
    <xf numFmtId="165" fontId="28" fillId="4" borderId="0" xfId="1" applyFont="1" applyFill="1" applyBorder="1" applyAlignment="1" applyProtection="1">
      <alignment horizontal="center"/>
    </xf>
    <xf numFmtId="0" fontId="0" fillId="0" borderId="0" xfId="0" applyFill="1" applyBorder="1"/>
    <xf numFmtId="0" fontId="27" fillId="0" borderId="0" xfId="0" quotePrefix="1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165" fontId="30" fillId="0" borderId="0" xfId="1" applyFont="1" applyFill="1" applyBorder="1"/>
    <xf numFmtId="0" fontId="30" fillId="0" borderId="0" xfId="0" applyFont="1" applyFill="1"/>
    <xf numFmtId="165" fontId="30" fillId="0" borderId="28" xfId="1" applyFont="1" applyFill="1" applyBorder="1"/>
    <xf numFmtId="0" fontId="30" fillId="0" borderId="23" xfId="0" applyFont="1" applyFill="1" applyBorder="1"/>
    <xf numFmtId="165" fontId="31" fillId="0" borderId="26" xfId="1" applyFont="1" applyFill="1" applyBorder="1" applyProtection="1"/>
    <xf numFmtId="0" fontId="30" fillId="0" borderId="0" xfId="0" applyFont="1" applyFill="1" applyBorder="1"/>
    <xf numFmtId="0" fontId="27" fillId="0" borderId="0" xfId="0" quotePrefix="1" applyFont="1" applyBorder="1"/>
    <xf numFmtId="165" fontId="31" fillId="0" borderId="27" xfId="1" applyFont="1" applyFill="1" applyBorder="1" applyProtection="1"/>
    <xf numFmtId="165" fontId="30" fillId="0" borderId="0" xfId="1" applyFont="1" applyFill="1"/>
    <xf numFmtId="165" fontId="33" fillId="0" borderId="0" xfId="1" applyFont="1" applyFill="1"/>
    <xf numFmtId="165" fontId="36" fillId="0" borderId="0" xfId="1" applyFont="1" applyFill="1"/>
    <xf numFmtId="0" fontId="28" fillId="0" borderId="0" xfId="0" quotePrefix="1" applyFont="1" applyFill="1" applyAlignment="1" applyProtection="1">
      <alignment horizontal="left"/>
    </xf>
    <xf numFmtId="39" fontId="31" fillId="0" borderId="0" xfId="0" applyNumberFormat="1" applyFont="1" applyFill="1" applyProtection="1"/>
    <xf numFmtId="165" fontId="31" fillId="0" borderId="0" xfId="1" applyFont="1" applyFill="1"/>
    <xf numFmtId="165" fontId="30" fillId="0" borderId="19" xfId="1" applyFont="1" applyFill="1" applyBorder="1"/>
    <xf numFmtId="165" fontId="29" fillId="0" borderId="0" xfId="1" applyFont="1" applyFill="1"/>
    <xf numFmtId="0" fontId="31" fillId="0" borderId="0" xfId="0" quotePrefix="1" applyFont="1" applyFill="1" applyAlignment="1" applyProtection="1">
      <alignment horizontal="left"/>
    </xf>
    <xf numFmtId="37" fontId="30" fillId="0" borderId="0" xfId="0" applyNumberFormat="1" applyFont="1" applyFill="1" applyProtection="1"/>
    <xf numFmtId="165" fontId="28" fillId="0" borderId="0" xfId="1" applyFont="1"/>
    <xf numFmtId="0" fontId="27" fillId="0" borderId="19" xfId="0" quotePrefix="1" applyFont="1" applyFill="1" applyBorder="1" applyAlignment="1" applyProtection="1">
      <alignment horizontal="left"/>
    </xf>
    <xf numFmtId="165" fontId="30" fillId="0" borderId="26" xfId="1" applyFont="1" applyFill="1" applyBorder="1"/>
    <xf numFmtId="0" fontId="30" fillId="0" borderId="26" xfId="0" applyFont="1" applyFill="1" applyBorder="1"/>
    <xf numFmtId="0" fontId="27" fillId="0" borderId="23" xfId="0" applyFont="1" applyBorder="1"/>
    <xf numFmtId="0" fontId="27" fillId="0" borderId="23" xfId="0" applyFont="1" applyBorder="1" applyAlignment="1" applyProtection="1">
      <alignment horizontal="left"/>
    </xf>
    <xf numFmtId="39" fontId="30" fillId="0" borderId="0" xfId="0" applyNumberFormat="1" applyFont="1" applyFill="1" applyProtection="1"/>
    <xf numFmtId="165" fontId="31" fillId="0" borderId="0" xfId="1" applyFont="1" applyFill="1" applyBorder="1" applyProtection="1"/>
    <xf numFmtId="165" fontId="34" fillId="0" borderId="0" xfId="1" applyFont="1"/>
    <xf numFmtId="0" fontId="28" fillId="0" borderId="0" xfId="0" applyFont="1" applyFill="1" applyAlignment="1">
      <alignment horizontal="left"/>
    </xf>
    <xf numFmtId="0" fontId="41" fillId="0" borderId="0" xfId="0" applyFont="1" applyAlignment="1"/>
    <xf numFmtId="0" fontId="27" fillId="0" borderId="26" xfId="0" applyFont="1" applyFill="1" applyBorder="1"/>
    <xf numFmtId="165" fontId="30" fillId="0" borderId="28" xfId="1" applyFont="1" applyFill="1" applyBorder="1" applyProtection="1"/>
    <xf numFmtId="0" fontId="42" fillId="0" borderId="0" xfId="0" applyFont="1" applyFill="1"/>
    <xf numFmtId="0" fontId="43" fillId="0" borderId="0" xfId="0" applyFont="1" applyFill="1"/>
    <xf numFmtId="0" fontId="30" fillId="0" borderId="0" xfId="0" applyFont="1" applyFill="1" applyProtection="1"/>
    <xf numFmtId="0" fontId="31" fillId="0" borderId="0" xfId="0" applyFont="1" applyFill="1"/>
    <xf numFmtId="165" fontId="30" fillId="0" borderId="0" xfId="1" applyFont="1" applyFill="1" applyBorder="1" applyProtection="1"/>
    <xf numFmtId="165" fontId="28" fillId="4" borderId="19" xfId="1" applyFont="1" applyFill="1" applyBorder="1" applyAlignment="1" applyProtection="1">
      <alignment horizontal="center"/>
    </xf>
    <xf numFmtId="0" fontId="0" fillId="4" borderId="19" xfId="0" applyFill="1" applyBorder="1"/>
    <xf numFmtId="0" fontId="28" fillId="4" borderId="19" xfId="0" applyFont="1" applyFill="1" applyBorder="1" applyAlignment="1">
      <alignment horizontal="left"/>
    </xf>
    <xf numFmtId="0" fontId="28" fillId="4" borderId="0" xfId="0" applyFont="1" applyFill="1"/>
    <xf numFmtId="0" fontId="28" fillId="4" borderId="0" xfId="0" applyFont="1" applyFill="1" applyAlignment="1"/>
    <xf numFmtId="0" fontId="28" fillId="4" borderId="0" xfId="0" applyFont="1" applyFill="1" applyAlignment="1">
      <alignment horizontal="left"/>
    </xf>
    <xf numFmtId="0" fontId="0" fillId="4" borderId="0" xfId="0" applyFill="1"/>
    <xf numFmtId="0" fontId="28" fillId="4" borderId="0" xfId="0" applyFont="1" applyFill="1" applyAlignment="1">
      <alignment horizontal="center"/>
    </xf>
    <xf numFmtId="0" fontId="31" fillId="0" borderId="19" xfId="0" applyFont="1" applyFill="1" applyBorder="1"/>
    <xf numFmtId="0" fontId="42" fillId="0" borderId="19" xfId="0" applyFont="1" applyFill="1" applyBorder="1"/>
    <xf numFmtId="0" fontId="30" fillId="0" borderId="19" xfId="0" applyFont="1" applyFill="1" applyBorder="1"/>
    <xf numFmtId="0" fontId="27" fillId="0" borderId="0" xfId="0" applyFont="1" applyFill="1" applyBorder="1"/>
    <xf numFmtId="0" fontId="33" fillId="0" borderId="0" xfId="0" applyFont="1" applyFill="1" applyProtection="1"/>
    <xf numFmtId="0" fontId="33" fillId="0" borderId="0" xfId="0" applyFont="1" applyFill="1" applyAlignment="1" applyProtection="1">
      <alignment horizontal="left"/>
    </xf>
    <xf numFmtId="0" fontId="31" fillId="0" borderId="19" xfId="0" applyFont="1" applyFill="1" applyBorder="1" applyAlignment="1" applyProtection="1">
      <alignment horizontal="left"/>
    </xf>
    <xf numFmtId="0" fontId="36" fillId="0" borderId="19" xfId="0" applyFont="1" applyFill="1" applyBorder="1" applyAlignment="1" applyProtection="1">
      <alignment horizontal="left"/>
    </xf>
    <xf numFmtId="165" fontId="30" fillId="0" borderId="26" xfId="1" applyFont="1" applyFill="1" applyBorder="1" applyProtection="1"/>
    <xf numFmtId="165" fontId="43" fillId="0" borderId="0" xfId="1" applyFont="1" applyFill="1" applyProtection="1"/>
    <xf numFmtId="166" fontId="30" fillId="0" borderId="0" xfId="1" applyNumberFormat="1" applyFont="1" applyFill="1" applyBorder="1" applyProtection="1"/>
    <xf numFmtId="166" fontId="30" fillId="0" borderId="0" xfId="1" applyNumberFormat="1" applyFont="1" applyFill="1" applyProtection="1"/>
    <xf numFmtId="0" fontId="27" fillId="0" borderId="0" xfId="0" applyFont="1" applyAlignment="1">
      <alignment horizontal="center"/>
    </xf>
    <xf numFmtId="0" fontId="44" fillId="5" borderId="0" xfId="0" applyFont="1" applyFill="1" applyAlignment="1"/>
    <xf numFmtId="0" fontId="46" fillId="0" borderId="0" xfId="0" applyFont="1" applyFill="1"/>
    <xf numFmtId="0" fontId="47" fillId="0" borderId="0" xfId="0" applyFont="1"/>
    <xf numFmtId="0" fontId="44" fillId="0" borderId="0" xfId="0" applyFont="1" applyFill="1" applyAlignment="1"/>
    <xf numFmtId="0" fontId="44" fillId="0" borderId="0" xfId="0" applyFont="1" applyFill="1" applyAlignment="1">
      <alignment horizontal="left"/>
    </xf>
    <xf numFmtId="0" fontId="47" fillId="0" borderId="0" xfId="0" applyFont="1" applyBorder="1"/>
    <xf numFmtId="0" fontId="50" fillId="0" borderId="0" xfId="0" applyFont="1" applyFill="1" applyBorder="1" applyAlignment="1">
      <alignment horizontal="center"/>
    </xf>
    <xf numFmtId="0" fontId="50" fillId="0" borderId="0" xfId="0" applyFont="1" applyFill="1" applyBorder="1" applyAlignment="1"/>
    <xf numFmtId="0" fontId="52" fillId="0" borderId="0" xfId="0" applyFont="1" applyFill="1" applyBorder="1" applyAlignment="1">
      <alignment horizontal="left" vertical="center"/>
    </xf>
    <xf numFmtId="0" fontId="54" fillId="6" borderId="2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7" fillId="0" borderId="0" xfId="0" applyFont="1" applyBorder="1" applyAlignment="1">
      <alignment horizontal="left" vertical="center" indent="1"/>
    </xf>
    <xf numFmtId="0" fontId="54" fillId="6" borderId="2" xfId="0" applyFont="1" applyFill="1" applyBorder="1" applyAlignment="1">
      <alignment horizontal="center" vertical="center" wrapText="1"/>
    </xf>
    <xf numFmtId="0" fontId="58" fillId="8" borderId="2" xfId="0" applyFont="1" applyFill="1" applyBorder="1" applyAlignment="1">
      <alignment horizontal="left" wrapText="1"/>
    </xf>
    <xf numFmtId="4" fontId="58" fillId="8" borderId="2" xfId="0" applyNumberFormat="1" applyFont="1" applyFill="1" applyBorder="1" applyAlignment="1">
      <alignment horizontal="center" wrapText="1"/>
    </xf>
    <xf numFmtId="0" fontId="54" fillId="0" borderId="0" xfId="0" applyFont="1"/>
    <xf numFmtId="0" fontId="58" fillId="8" borderId="2" xfId="0" applyFont="1" applyFill="1" applyBorder="1" applyAlignment="1">
      <alignment horizontal="center" wrapText="1"/>
    </xf>
    <xf numFmtId="0" fontId="60" fillId="0" borderId="2" xfId="0" applyFont="1" applyBorder="1" applyAlignment="1">
      <alignment horizontal="left" wrapText="1"/>
    </xf>
    <xf numFmtId="0" fontId="60" fillId="0" borderId="2" xfId="0" applyFont="1" applyFill="1" applyBorder="1" applyAlignment="1">
      <alignment horizontal="center" wrapText="1"/>
    </xf>
    <xf numFmtId="4" fontId="60" fillId="0" borderId="2" xfId="0" applyNumberFormat="1" applyFont="1" applyBorder="1" applyAlignment="1">
      <alignment horizontal="center" wrapText="1"/>
    </xf>
    <xf numFmtId="0" fontId="60" fillId="0" borderId="2" xfId="0" applyFont="1" applyFill="1" applyBorder="1" applyAlignment="1"/>
    <xf numFmtId="0" fontId="60" fillId="8" borderId="2" xfId="0" applyFont="1" applyFill="1" applyBorder="1" applyAlignment="1">
      <alignment horizontal="left" wrapText="1"/>
    </xf>
    <xf numFmtId="0" fontId="60" fillId="0" borderId="21" xfId="0" applyFont="1" applyBorder="1" applyAlignment="1">
      <alignment horizontal="left" wrapText="1"/>
    </xf>
    <xf numFmtId="0" fontId="60" fillId="0" borderId="21" xfId="0" applyFont="1" applyFill="1" applyBorder="1" applyAlignment="1">
      <alignment horizontal="center" wrapText="1"/>
    </xf>
    <xf numFmtId="0" fontId="60" fillId="0" borderId="21" xfId="0" applyFont="1" applyFill="1" applyBorder="1" applyAlignment="1"/>
    <xf numFmtId="4" fontId="60" fillId="0" borderId="21" xfId="0" applyNumberFormat="1" applyFont="1" applyBorder="1" applyAlignment="1">
      <alignment horizontal="center" wrapText="1"/>
    </xf>
    <xf numFmtId="0" fontId="60" fillId="0" borderId="29" xfId="0" applyFont="1" applyFill="1" applyBorder="1" applyAlignment="1">
      <alignment horizontal="left" wrapText="1"/>
    </xf>
    <xf numFmtId="0" fontId="0" fillId="0" borderId="30" xfId="0" applyBorder="1"/>
    <xf numFmtId="0" fontId="0" fillId="0" borderId="31" xfId="0" applyBorder="1"/>
    <xf numFmtId="0" fontId="28" fillId="6" borderId="0" xfId="0" applyFont="1" applyFill="1" applyBorder="1" applyAlignment="1" applyProtection="1">
      <alignment horizontal="left"/>
    </xf>
    <xf numFmtId="0" fontId="28" fillId="6" borderId="22" xfId="0" applyFont="1" applyFill="1" applyBorder="1"/>
    <xf numFmtId="0" fontId="28" fillId="6" borderId="22" xfId="0" applyFont="1" applyFill="1" applyBorder="1" applyAlignment="1">
      <alignment horizontal="center"/>
    </xf>
    <xf numFmtId="0" fontId="28" fillId="6" borderId="0" xfId="0" applyFont="1" applyFill="1" applyBorder="1" applyAlignment="1">
      <alignment horizontal="left"/>
    </xf>
    <xf numFmtId="0" fontId="28" fillId="6" borderId="0" xfId="0" applyFont="1" applyFill="1" applyBorder="1" applyAlignment="1" applyProtection="1">
      <alignment horizontal="center"/>
    </xf>
    <xf numFmtId="0" fontId="28" fillId="6" borderId="0" xfId="0" applyFont="1" applyFill="1" applyBorder="1" applyAlignment="1">
      <alignment horizontal="center"/>
    </xf>
    <xf numFmtId="0" fontId="28" fillId="6" borderId="19" xfId="0" applyFont="1" applyFill="1" applyBorder="1" applyAlignment="1" applyProtection="1">
      <alignment horizontal="left"/>
    </xf>
    <xf numFmtId="0" fontId="28" fillId="6" borderId="19" xfId="0" applyFont="1" applyFill="1" applyBorder="1" applyAlignment="1" applyProtection="1">
      <alignment horizontal="center"/>
    </xf>
    <xf numFmtId="0" fontId="28" fillId="6" borderId="19" xfId="0" applyFont="1" applyFill="1" applyBorder="1" applyAlignment="1" applyProtection="1"/>
    <xf numFmtId="0" fontId="28" fillId="6" borderId="19" xfId="0" applyFont="1" applyFill="1" applyBorder="1"/>
    <xf numFmtId="0" fontId="28" fillId="6" borderId="19" xfId="0" applyFont="1" applyFill="1" applyBorder="1" applyAlignment="1">
      <alignment horizontal="center"/>
    </xf>
    <xf numFmtId="164" fontId="11" fillId="3" borderId="11" xfId="0" applyNumberFormat="1" applyFont="1" applyFill="1" applyBorder="1" applyAlignment="1">
      <alignment horizontal="left" vertical="center"/>
    </xf>
    <xf numFmtId="0" fontId="2" fillId="0" borderId="11" xfId="0" applyFont="1" applyBorder="1"/>
    <xf numFmtId="164" fontId="10" fillId="3" borderId="11" xfId="0" applyNumberFormat="1" applyFont="1" applyFill="1" applyBorder="1" applyAlignment="1">
      <alignment horizontal="left" vertical="center"/>
    </xf>
    <xf numFmtId="164" fontId="2" fillId="3" borderId="11" xfId="0" applyNumberFormat="1" applyFont="1" applyFill="1" applyBorder="1" applyAlignment="1">
      <alignment horizontal="left" vertical="center"/>
    </xf>
    <xf numFmtId="164" fontId="2" fillId="3" borderId="7" xfId="0" applyNumberFormat="1" applyFont="1" applyFill="1" applyBorder="1" applyAlignment="1">
      <alignment horizontal="left" vertical="center"/>
    </xf>
    <xf numFmtId="0" fontId="2" fillId="0" borderId="7" xfId="0" applyFont="1" applyBorder="1"/>
    <xf numFmtId="164" fontId="2" fillId="3" borderId="11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left" vertical="center"/>
    </xf>
    <xf numFmtId="0" fontId="3" fillId="0" borderId="11" xfId="0" applyFont="1" applyBorder="1"/>
    <xf numFmtId="164" fontId="2" fillId="0" borderId="11" xfId="0" applyNumberFormat="1" applyFont="1" applyBorder="1" applyAlignment="1">
      <alignment horizontal="left" vertical="center"/>
    </xf>
    <xf numFmtId="164" fontId="23" fillId="3" borderId="16" xfId="0" applyNumberFormat="1" applyFont="1" applyFill="1" applyBorder="1" applyAlignment="1">
      <alignment horizontal="center" vertical="center"/>
    </xf>
    <xf numFmtId="0" fontId="1" fillId="0" borderId="16" xfId="0" applyFont="1" applyBorder="1"/>
    <xf numFmtId="164" fontId="3" fillId="3" borderId="11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6" fillId="0" borderId="0" xfId="0" applyFont="1" applyFill="1" applyAlignment="1">
      <alignment horizontal="center" vertical="center"/>
    </xf>
    <xf numFmtId="49" fontId="24" fillId="6" borderId="21" xfId="0" applyNumberFormat="1" applyFont="1" applyFill="1" applyBorder="1" applyAlignment="1">
      <alignment horizontal="center" vertical="center" wrapText="1"/>
    </xf>
    <xf numFmtId="0" fontId="1" fillId="6" borderId="18" xfId="0" applyFont="1" applyFill="1" applyBorder="1"/>
    <xf numFmtId="164" fontId="24" fillId="6" borderId="22" xfId="0" applyNumberFormat="1" applyFont="1" applyFill="1" applyBorder="1" applyAlignment="1">
      <alignment horizontal="center" vertical="center"/>
    </xf>
    <xf numFmtId="0" fontId="1" fillId="6" borderId="22" xfId="0" applyFont="1" applyFill="1" applyBorder="1"/>
    <xf numFmtId="0" fontId="1" fillId="6" borderId="19" xfId="0" applyFont="1" applyFill="1" applyBorder="1"/>
    <xf numFmtId="164" fontId="24" fillId="6" borderId="21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/>
    <xf numFmtId="0" fontId="1" fillId="6" borderId="19" xfId="0" applyFont="1" applyFill="1" applyBorder="1" applyAlignment="1"/>
    <xf numFmtId="164" fontId="24" fillId="6" borderId="20" xfId="0" applyNumberFormat="1" applyFont="1" applyFill="1" applyBorder="1" applyAlignment="1">
      <alignment horizontal="center" vertical="center" wrapText="1"/>
    </xf>
    <xf numFmtId="0" fontId="1" fillId="6" borderId="17" xfId="0" applyFont="1" applyFill="1" applyBorder="1"/>
    <xf numFmtId="0" fontId="28" fillId="4" borderId="22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6" borderId="22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5" fillId="5" borderId="0" xfId="0" applyFont="1" applyFill="1" applyAlignment="1">
      <alignment horizontal="center"/>
    </xf>
    <xf numFmtId="0" fontId="48" fillId="5" borderId="0" xfId="0" applyFont="1" applyFill="1" applyAlignment="1">
      <alignment horizontal="center"/>
    </xf>
    <xf numFmtId="1" fontId="58" fillId="0" borderId="2" xfId="0" applyNumberFormat="1" applyFont="1" applyBorder="1" applyAlignment="1">
      <alignment horizontal="right" vertical="center"/>
    </xf>
    <xf numFmtId="0" fontId="60" fillId="0" borderId="2" xfId="2" applyFont="1" applyFill="1" applyBorder="1" applyAlignment="1">
      <alignment horizontal="left" vertical="center" wrapText="1" indent="1"/>
    </xf>
    <xf numFmtId="0" fontId="49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left"/>
    </xf>
    <xf numFmtId="0" fontId="54" fillId="6" borderId="2" xfId="0" applyFont="1" applyFill="1" applyBorder="1" applyAlignment="1">
      <alignment horizontal="center" vertical="center"/>
    </xf>
    <xf numFmtId="0" fontId="54" fillId="6" borderId="2" xfId="0" applyFont="1" applyFill="1" applyBorder="1" applyAlignment="1">
      <alignment horizontal="center" vertical="center" wrapText="1"/>
    </xf>
    <xf numFmtId="49" fontId="55" fillId="7" borderId="2" xfId="0" applyNumberFormat="1" applyFont="1" applyFill="1" applyBorder="1" applyAlignment="1">
      <alignment horizontal="left" vertical="center"/>
    </xf>
    <xf numFmtId="1" fontId="56" fillId="8" borderId="2" xfId="0" applyNumberFormat="1" applyFont="1" applyFill="1" applyBorder="1" applyAlignment="1">
      <alignment horizontal="center" vertical="center"/>
    </xf>
    <xf numFmtId="0" fontId="57" fillId="8" borderId="2" xfId="0" applyFont="1" applyFill="1" applyBorder="1" applyAlignment="1">
      <alignment horizontal="left" vertical="center" wrapText="1"/>
    </xf>
    <xf numFmtId="3" fontId="58" fillId="0" borderId="2" xfId="0" applyNumberFormat="1" applyFont="1" applyBorder="1" applyAlignment="1">
      <alignment horizontal="right" vertical="center"/>
    </xf>
    <xf numFmtId="0" fontId="59" fillId="0" borderId="2" xfId="0" applyFont="1" applyBorder="1" applyAlignment="1">
      <alignment horizontal="left" vertical="center" wrapText="1" indent="1"/>
    </xf>
    <xf numFmtId="0" fontId="56" fillId="8" borderId="2" xfId="2" applyFont="1" applyFill="1" applyBorder="1" applyAlignment="1">
      <alignment horizontal="left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816" cy="684742"/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30816" cy="684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85825" cy="600075"/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85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</xdr:colOff>
      <xdr:row>2</xdr:row>
      <xdr:rowOff>139701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33376" cy="444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5"/>
  <sheetViews>
    <sheetView tabSelected="1" zoomScale="95" workbookViewId="0">
      <selection activeCell="H9" sqref="H9"/>
    </sheetView>
  </sheetViews>
  <sheetFormatPr baseColWidth="10" defaultRowHeight="12.75" x14ac:dyDescent="0.2"/>
  <cols>
    <col min="1" max="1" width="9.7109375" style="4" customWidth="1"/>
    <col min="2" max="2" width="23" style="3" customWidth="1"/>
    <col min="3" max="3" width="11.42578125" style="3"/>
    <col min="4" max="4" width="29.28515625" style="3" customWidth="1"/>
    <col min="5" max="16" width="6.7109375" style="2" customWidth="1"/>
    <col min="17" max="17" width="14.7109375" style="2" customWidth="1"/>
    <col min="18" max="18" width="19.7109375" style="2" bestFit="1" customWidth="1"/>
    <col min="19" max="19" width="15.7109375" style="2" bestFit="1" customWidth="1"/>
    <col min="20" max="20" width="18.5703125" style="2" bestFit="1" customWidth="1"/>
    <col min="21" max="21" width="14.7109375" style="2" bestFit="1" customWidth="1"/>
    <col min="22" max="22" width="11.42578125" style="2"/>
    <col min="23" max="23" width="13.140625" style="2" bestFit="1" customWidth="1"/>
    <col min="24" max="27" width="11.42578125" style="2"/>
    <col min="28" max="16384" width="11.42578125" style="1"/>
  </cols>
  <sheetData>
    <row r="1" spans="1:27" ht="19.5" customHeight="1" x14ac:dyDescent="0.2">
      <c r="A1" s="323" t="s">
        <v>189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27" ht="16.5" customHeight="1" x14ac:dyDescent="0.2">
      <c r="A2" s="108" t="s">
        <v>188</v>
      </c>
      <c r="B2" s="107"/>
      <c r="C2" s="107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7" ht="16.5" customHeight="1" x14ac:dyDescent="0.2">
      <c r="A3" s="108" t="s">
        <v>187</v>
      </c>
      <c r="B3" s="107"/>
      <c r="C3" s="107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27" ht="16.5" customHeight="1" x14ac:dyDescent="0.2">
      <c r="A4" s="108" t="s">
        <v>186</v>
      </c>
      <c r="B4" s="107"/>
      <c r="C4" s="107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27" x14ac:dyDescent="0.2">
      <c r="A5" s="105" t="s">
        <v>185</v>
      </c>
      <c r="B5" s="104"/>
      <c r="C5" s="104"/>
      <c r="D5" s="104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27" x14ac:dyDescent="0.2">
      <c r="A6" s="324" t="s">
        <v>184</v>
      </c>
      <c r="B6" s="326" t="s">
        <v>183</v>
      </c>
      <c r="C6" s="327"/>
      <c r="D6" s="327"/>
      <c r="E6" s="329" t="s">
        <v>182</v>
      </c>
      <c r="F6" s="326" t="s">
        <v>181</v>
      </c>
      <c r="G6" s="329" t="s">
        <v>180</v>
      </c>
      <c r="H6" s="326" t="s">
        <v>179</v>
      </c>
      <c r="I6" s="329" t="s">
        <v>178</v>
      </c>
      <c r="J6" s="326" t="s">
        <v>177</v>
      </c>
      <c r="K6" s="329" t="s">
        <v>176</v>
      </c>
      <c r="L6" s="326" t="s">
        <v>175</v>
      </c>
      <c r="M6" s="329" t="s">
        <v>174</v>
      </c>
      <c r="N6" s="326" t="s">
        <v>173</v>
      </c>
      <c r="O6" s="329" t="s">
        <v>172</v>
      </c>
      <c r="P6" s="329" t="s">
        <v>171</v>
      </c>
      <c r="Q6" s="332" t="s">
        <v>170</v>
      </c>
    </row>
    <row r="7" spans="1:27" ht="13.5" customHeight="1" x14ac:dyDescent="0.2">
      <c r="A7" s="325"/>
      <c r="B7" s="328"/>
      <c r="C7" s="328"/>
      <c r="D7" s="328"/>
      <c r="E7" s="330"/>
      <c r="F7" s="331"/>
      <c r="G7" s="330"/>
      <c r="H7" s="331"/>
      <c r="I7" s="330"/>
      <c r="J7" s="331"/>
      <c r="K7" s="330"/>
      <c r="L7" s="331"/>
      <c r="M7" s="330"/>
      <c r="N7" s="331"/>
      <c r="O7" s="330"/>
      <c r="P7" s="330"/>
      <c r="Q7" s="333"/>
    </row>
    <row r="8" spans="1:27" ht="12.75" customHeight="1" x14ac:dyDescent="0.2">
      <c r="A8" s="102"/>
      <c r="B8" s="317"/>
      <c r="C8" s="318"/>
      <c r="D8" s="318"/>
      <c r="E8" s="100"/>
      <c r="F8" s="101"/>
      <c r="G8" s="100"/>
      <c r="H8" s="101"/>
      <c r="I8" s="100"/>
      <c r="J8" s="101"/>
      <c r="K8" s="100"/>
      <c r="L8" s="101"/>
      <c r="M8" s="100"/>
      <c r="N8" s="101"/>
      <c r="O8" s="100"/>
      <c r="P8" s="100"/>
      <c r="Q8" s="99"/>
    </row>
    <row r="9" spans="1:27" s="10" customFormat="1" ht="14.25" x14ac:dyDescent="0.2">
      <c r="A9" s="80">
        <v>1</v>
      </c>
      <c r="B9" s="314" t="s">
        <v>169</v>
      </c>
      <c r="C9" s="315"/>
      <c r="D9" s="315"/>
      <c r="E9" s="36">
        <f t="shared" ref="E9:Q9" si="0">SUM(E10+E80+E99+E116)</f>
        <v>0</v>
      </c>
      <c r="F9" s="37">
        <f t="shared" si="0"/>
        <v>0</v>
      </c>
      <c r="G9" s="36">
        <f t="shared" si="0"/>
        <v>0</v>
      </c>
      <c r="H9" s="37">
        <f t="shared" si="0"/>
        <v>0</v>
      </c>
      <c r="I9" s="36">
        <f t="shared" si="0"/>
        <v>0</v>
      </c>
      <c r="J9" s="37">
        <f t="shared" si="0"/>
        <v>0</v>
      </c>
      <c r="K9" s="36">
        <f t="shared" si="0"/>
        <v>0</v>
      </c>
      <c r="L9" s="37">
        <f t="shared" si="0"/>
        <v>0</v>
      </c>
      <c r="M9" s="36">
        <f t="shared" si="0"/>
        <v>0</v>
      </c>
      <c r="N9" s="37">
        <f t="shared" si="0"/>
        <v>0</v>
      </c>
      <c r="O9" s="36">
        <f t="shared" si="0"/>
        <v>0</v>
      </c>
      <c r="P9" s="36">
        <f t="shared" si="0"/>
        <v>0</v>
      </c>
      <c r="Q9" s="35">
        <f t="shared" si="0"/>
        <v>0</v>
      </c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x14ac:dyDescent="0.2">
      <c r="A10" s="80" t="s">
        <v>168</v>
      </c>
      <c r="B10" s="314" t="s">
        <v>167</v>
      </c>
      <c r="C10" s="315"/>
      <c r="D10" s="315"/>
      <c r="E10" s="36">
        <f t="shared" ref="E10:Q11" si="1">+E11</f>
        <v>0</v>
      </c>
      <c r="F10" s="37">
        <f t="shared" si="1"/>
        <v>0</v>
      </c>
      <c r="G10" s="36">
        <f t="shared" si="1"/>
        <v>0</v>
      </c>
      <c r="H10" s="37">
        <f t="shared" si="1"/>
        <v>0</v>
      </c>
      <c r="I10" s="36">
        <f t="shared" si="1"/>
        <v>0</v>
      </c>
      <c r="J10" s="37">
        <f t="shared" si="1"/>
        <v>0</v>
      </c>
      <c r="K10" s="36">
        <f t="shared" si="1"/>
        <v>0</v>
      </c>
      <c r="L10" s="37">
        <f t="shared" si="1"/>
        <v>0</v>
      </c>
      <c r="M10" s="36">
        <f t="shared" si="1"/>
        <v>0</v>
      </c>
      <c r="N10" s="37">
        <f t="shared" si="1"/>
        <v>0</v>
      </c>
      <c r="O10" s="36">
        <f t="shared" si="1"/>
        <v>0</v>
      </c>
      <c r="P10" s="36">
        <f t="shared" si="1"/>
        <v>0</v>
      </c>
      <c r="Q10" s="35">
        <f t="shared" si="1"/>
        <v>0</v>
      </c>
    </row>
    <row r="11" spans="1:27" ht="14.25" x14ac:dyDescent="0.2">
      <c r="A11" s="80" t="s">
        <v>166</v>
      </c>
      <c r="B11" s="314" t="s">
        <v>165</v>
      </c>
      <c r="C11" s="315"/>
      <c r="D11" s="315"/>
      <c r="E11" s="36">
        <f t="shared" si="1"/>
        <v>0</v>
      </c>
      <c r="F11" s="37">
        <f t="shared" si="1"/>
        <v>0</v>
      </c>
      <c r="G11" s="36">
        <f t="shared" si="1"/>
        <v>0</v>
      </c>
      <c r="H11" s="37">
        <f t="shared" si="1"/>
        <v>0</v>
      </c>
      <c r="I11" s="36">
        <f t="shared" si="1"/>
        <v>0</v>
      </c>
      <c r="J11" s="37">
        <f t="shared" si="1"/>
        <v>0</v>
      </c>
      <c r="K11" s="36">
        <f t="shared" si="1"/>
        <v>0</v>
      </c>
      <c r="L11" s="37">
        <f t="shared" si="1"/>
        <v>0</v>
      </c>
      <c r="M11" s="36">
        <f t="shared" si="1"/>
        <v>0</v>
      </c>
      <c r="N11" s="37">
        <f t="shared" si="1"/>
        <v>0</v>
      </c>
      <c r="O11" s="36">
        <f t="shared" si="1"/>
        <v>0</v>
      </c>
      <c r="P11" s="36">
        <f t="shared" si="1"/>
        <v>0</v>
      </c>
      <c r="Q11" s="35">
        <f t="shared" si="1"/>
        <v>0</v>
      </c>
    </row>
    <row r="12" spans="1:27" s="97" customFormat="1" ht="14.25" x14ac:dyDescent="0.2">
      <c r="A12" s="80" t="s">
        <v>164</v>
      </c>
      <c r="B12" s="319" t="s">
        <v>162</v>
      </c>
      <c r="C12" s="315"/>
      <c r="D12" s="315"/>
      <c r="E12" s="36">
        <f t="shared" ref="E12:Q12" si="2">SUM(E13:E16)</f>
        <v>0</v>
      </c>
      <c r="F12" s="37">
        <f t="shared" si="2"/>
        <v>0</v>
      </c>
      <c r="G12" s="36">
        <f t="shared" si="2"/>
        <v>0</v>
      </c>
      <c r="H12" s="37">
        <f t="shared" si="2"/>
        <v>0</v>
      </c>
      <c r="I12" s="36">
        <f t="shared" si="2"/>
        <v>0</v>
      </c>
      <c r="J12" s="37">
        <f t="shared" si="2"/>
        <v>0</v>
      </c>
      <c r="K12" s="36">
        <f t="shared" si="2"/>
        <v>0</v>
      </c>
      <c r="L12" s="37">
        <f t="shared" si="2"/>
        <v>0</v>
      </c>
      <c r="M12" s="36">
        <f t="shared" si="2"/>
        <v>0</v>
      </c>
      <c r="N12" s="37">
        <f t="shared" si="2"/>
        <v>0</v>
      </c>
      <c r="O12" s="36">
        <f t="shared" si="2"/>
        <v>0</v>
      </c>
      <c r="P12" s="36">
        <f t="shared" si="2"/>
        <v>0</v>
      </c>
      <c r="Q12" s="35">
        <f t="shared" si="2"/>
        <v>0</v>
      </c>
      <c r="R12" s="98"/>
      <c r="S12" s="98"/>
      <c r="T12" s="98"/>
      <c r="U12" s="98"/>
      <c r="V12" s="98"/>
      <c r="W12" s="98"/>
      <c r="X12" s="98"/>
      <c r="Y12" s="98"/>
      <c r="Z12" s="98"/>
      <c r="AA12" s="98"/>
    </row>
    <row r="13" spans="1:27" s="40" customFormat="1" x14ac:dyDescent="0.2">
      <c r="A13" s="33" t="s">
        <v>163</v>
      </c>
      <c r="B13" s="320" t="s">
        <v>162</v>
      </c>
      <c r="C13" s="321"/>
      <c r="D13" s="322"/>
      <c r="E13" s="31"/>
      <c r="F13" s="32"/>
      <c r="G13" s="31"/>
      <c r="H13" s="32"/>
      <c r="I13" s="31"/>
      <c r="J13" s="32"/>
      <c r="K13" s="31"/>
      <c r="L13" s="32"/>
      <c r="M13" s="31"/>
      <c r="N13" s="32"/>
      <c r="O13" s="31"/>
      <c r="P13" s="31"/>
      <c r="Q13" s="30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79" customFormat="1" ht="14.25" x14ac:dyDescent="0.2">
      <c r="A14" s="41" t="s">
        <v>161</v>
      </c>
      <c r="B14" s="310" t="s">
        <v>160</v>
      </c>
      <c r="C14" s="308"/>
      <c r="D14" s="308"/>
      <c r="E14" s="36"/>
      <c r="F14" s="37"/>
      <c r="G14" s="36"/>
      <c r="H14" s="37"/>
      <c r="I14" s="36"/>
      <c r="J14" s="37"/>
      <c r="K14" s="36"/>
      <c r="L14" s="37"/>
      <c r="M14" s="36"/>
      <c r="N14" s="37"/>
      <c r="O14" s="36"/>
      <c r="P14" s="36"/>
      <c r="Q14" s="35"/>
      <c r="R14" s="62"/>
      <c r="S14" s="62"/>
      <c r="T14" s="62"/>
      <c r="U14" s="62"/>
      <c r="V14" s="62"/>
      <c r="W14" s="62"/>
      <c r="X14" s="62"/>
      <c r="Y14" s="62"/>
      <c r="Z14" s="62"/>
      <c r="AA14" s="62"/>
    </row>
    <row r="15" spans="1:27" s="10" customFormat="1" ht="14.25" x14ac:dyDescent="0.2">
      <c r="A15" s="41" t="s">
        <v>159</v>
      </c>
      <c r="B15" s="310" t="s">
        <v>158</v>
      </c>
      <c r="C15" s="308"/>
      <c r="D15" s="308"/>
      <c r="E15" s="36"/>
      <c r="F15" s="37"/>
      <c r="G15" s="36"/>
      <c r="H15" s="37"/>
      <c r="I15" s="36"/>
      <c r="J15" s="37"/>
      <c r="K15" s="36"/>
      <c r="L15" s="37"/>
      <c r="M15" s="36"/>
      <c r="N15" s="37"/>
      <c r="O15" s="36"/>
      <c r="P15" s="36"/>
      <c r="Q15" s="35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s="10" customFormat="1" ht="14.25" x14ac:dyDescent="0.2">
      <c r="A16" s="41" t="s">
        <v>157</v>
      </c>
      <c r="B16" s="310" t="s">
        <v>156</v>
      </c>
      <c r="C16" s="308"/>
      <c r="D16" s="308"/>
      <c r="E16" s="36"/>
      <c r="F16" s="37"/>
      <c r="G16" s="36"/>
      <c r="H16" s="37"/>
      <c r="I16" s="36"/>
      <c r="J16" s="37"/>
      <c r="K16" s="36"/>
      <c r="L16" s="37"/>
      <c r="M16" s="36"/>
      <c r="N16" s="37"/>
      <c r="O16" s="36"/>
      <c r="P16" s="36"/>
      <c r="Q16" s="35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s="10" customFormat="1" ht="14.25" x14ac:dyDescent="0.2">
      <c r="A17" s="41"/>
      <c r="B17" s="44"/>
      <c r="C17" s="76"/>
      <c r="D17" s="76"/>
      <c r="E17" s="36"/>
      <c r="F17" s="37"/>
      <c r="G17" s="36"/>
      <c r="H17" s="37"/>
      <c r="I17" s="36"/>
      <c r="J17" s="37"/>
      <c r="K17" s="36"/>
      <c r="L17" s="37"/>
      <c r="M17" s="36"/>
      <c r="N17" s="37"/>
      <c r="O17" s="36"/>
      <c r="P17" s="36"/>
      <c r="Q17" s="35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s="10" customFormat="1" ht="14.25" x14ac:dyDescent="0.2">
      <c r="A18" s="80" t="s">
        <v>155</v>
      </c>
      <c r="B18" s="314" t="s">
        <v>153</v>
      </c>
      <c r="C18" s="315"/>
      <c r="D18" s="315"/>
      <c r="E18" s="36">
        <f t="shared" ref="E18:Q18" si="3">+E19</f>
        <v>0</v>
      </c>
      <c r="F18" s="37">
        <f t="shared" si="3"/>
        <v>0</v>
      </c>
      <c r="G18" s="36">
        <f t="shared" si="3"/>
        <v>0</v>
      </c>
      <c r="H18" s="37">
        <f t="shared" si="3"/>
        <v>0</v>
      </c>
      <c r="I18" s="36">
        <f t="shared" si="3"/>
        <v>0</v>
      </c>
      <c r="J18" s="37">
        <f t="shared" si="3"/>
        <v>0</v>
      </c>
      <c r="K18" s="36">
        <f t="shared" si="3"/>
        <v>0</v>
      </c>
      <c r="L18" s="37">
        <f t="shared" si="3"/>
        <v>0</v>
      </c>
      <c r="M18" s="36">
        <f t="shared" si="3"/>
        <v>0</v>
      </c>
      <c r="N18" s="37">
        <f t="shared" si="3"/>
        <v>0</v>
      </c>
      <c r="O18" s="36">
        <f t="shared" si="3"/>
        <v>0</v>
      </c>
      <c r="P18" s="36">
        <f t="shared" si="3"/>
        <v>0</v>
      </c>
      <c r="Q18" s="35">
        <f t="shared" si="3"/>
        <v>0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s="40" customFormat="1" ht="14.25" x14ac:dyDescent="0.2">
      <c r="A19" s="80" t="s">
        <v>154</v>
      </c>
      <c r="B19" s="314" t="s">
        <v>153</v>
      </c>
      <c r="C19" s="315"/>
      <c r="D19" s="315"/>
      <c r="E19" s="36">
        <f t="shared" ref="E19:Q19" si="4">SUM(E20:E23)</f>
        <v>0</v>
      </c>
      <c r="F19" s="37">
        <f t="shared" si="4"/>
        <v>0</v>
      </c>
      <c r="G19" s="36">
        <f t="shared" si="4"/>
        <v>0</v>
      </c>
      <c r="H19" s="37">
        <f t="shared" si="4"/>
        <v>0</v>
      </c>
      <c r="I19" s="36">
        <f t="shared" si="4"/>
        <v>0</v>
      </c>
      <c r="J19" s="37">
        <f t="shared" si="4"/>
        <v>0</v>
      </c>
      <c r="K19" s="36">
        <f t="shared" si="4"/>
        <v>0</v>
      </c>
      <c r="L19" s="37">
        <f t="shared" si="4"/>
        <v>0</v>
      </c>
      <c r="M19" s="36">
        <f t="shared" si="4"/>
        <v>0</v>
      </c>
      <c r="N19" s="37">
        <f t="shared" si="4"/>
        <v>0</v>
      </c>
      <c r="O19" s="36">
        <f t="shared" si="4"/>
        <v>0</v>
      </c>
      <c r="P19" s="36">
        <f t="shared" si="4"/>
        <v>0</v>
      </c>
      <c r="Q19" s="35">
        <f t="shared" si="4"/>
        <v>0</v>
      </c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s="79" customFormat="1" x14ac:dyDescent="0.2">
      <c r="A20" s="33" t="s">
        <v>152</v>
      </c>
      <c r="B20" s="310" t="s">
        <v>151</v>
      </c>
      <c r="C20" s="308"/>
      <c r="D20" s="308"/>
      <c r="E20" s="31"/>
      <c r="F20" s="32"/>
      <c r="G20" s="31"/>
      <c r="H20" s="32"/>
      <c r="I20" s="31"/>
      <c r="J20" s="32"/>
      <c r="K20" s="31"/>
      <c r="L20" s="32"/>
      <c r="M20" s="31"/>
      <c r="N20" s="32"/>
      <c r="O20" s="31"/>
      <c r="P20" s="31"/>
      <c r="Q20" s="30"/>
      <c r="R20" s="62"/>
      <c r="S20" s="62"/>
      <c r="T20" s="62"/>
      <c r="U20" s="62"/>
      <c r="V20" s="62"/>
      <c r="W20" s="62"/>
      <c r="X20" s="62"/>
      <c r="Y20" s="62"/>
      <c r="Z20" s="62"/>
      <c r="AA20" s="62"/>
    </row>
    <row r="21" spans="1:27" s="10" customFormat="1" ht="14.25" x14ac:dyDescent="0.2">
      <c r="A21" s="41" t="s">
        <v>150</v>
      </c>
      <c r="B21" s="310" t="s">
        <v>149</v>
      </c>
      <c r="C21" s="308"/>
      <c r="D21" s="308"/>
      <c r="E21" s="36"/>
      <c r="F21" s="37"/>
      <c r="G21" s="36"/>
      <c r="H21" s="37"/>
      <c r="I21" s="36"/>
      <c r="J21" s="37"/>
      <c r="K21" s="36"/>
      <c r="L21" s="37"/>
      <c r="M21" s="36"/>
      <c r="N21" s="37"/>
      <c r="O21" s="36"/>
      <c r="P21" s="36"/>
      <c r="Q21" s="35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s="10" customFormat="1" x14ac:dyDescent="0.2">
      <c r="A22" s="41" t="s">
        <v>148</v>
      </c>
      <c r="B22" s="316" t="s">
        <v>147</v>
      </c>
      <c r="C22" s="308"/>
      <c r="D22" s="308"/>
      <c r="E22" s="95"/>
      <c r="F22" s="96"/>
      <c r="G22" s="95"/>
      <c r="H22" s="96"/>
      <c r="I22" s="95"/>
      <c r="J22" s="96"/>
      <c r="K22" s="95"/>
      <c r="L22" s="96"/>
      <c r="M22" s="95"/>
      <c r="N22" s="96"/>
      <c r="O22" s="95"/>
      <c r="P22" s="95"/>
      <c r="Q22" s="94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s="10" customFormat="1" ht="14.25" x14ac:dyDescent="0.2">
      <c r="A23" s="41" t="s">
        <v>146</v>
      </c>
      <c r="B23" s="310" t="s">
        <v>145</v>
      </c>
      <c r="C23" s="308"/>
      <c r="D23" s="308"/>
      <c r="E23" s="36"/>
      <c r="F23" s="37"/>
      <c r="G23" s="36"/>
      <c r="H23" s="37"/>
      <c r="I23" s="36"/>
      <c r="J23" s="37"/>
      <c r="K23" s="36"/>
      <c r="L23" s="37"/>
      <c r="M23" s="36"/>
      <c r="N23" s="37"/>
      <c r="O23" s="36"/>
      <c r="P23" s="36"/>
      <c r="Q23" s="35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">
      <c r="A24" s="58"/>
      <c r="B24" s="310"/>
      <c r="C24" s="308"/>
      <c r="D24" s="308"/>
      <c r="E24" s="31"/>
      <c r="F24" s="32"/>
      <c r="G24" s="31"/>
      <c r="H24" s="32"/>
      <c r="I24" s="31"/>
      <c r="J24" s="32"/>
      <c r="K24" s="31"/>
      <c r="L24" s="32"/>
      <c r="M24" s="31"/>
      <c r="N24" s="32"/>
      <c r="O24" s="31"/>
      <c r="P24" s="31"/>
      <c r="Q24" s="30"/>
    </row>
    <row r="25" spans="1:27" s="10" customFormat="1" ht="14.25" x14ac:dyDescent="0.2">
      <c r="A25" s="80" t="s">
        <v>144</v>
      </c>
      <c r="B25" s="90" t="s">
        <v>142</v>
      </c>
      <c r="C25" s="92"/>
      <c r="D25" s="91"/>
      <c r="E25" s="36">
        <f t="shared" ref="E25:Q26" si="5">SUM(E26)</f>
        <v>0</v>
      </c>
      <c r="F25" s="37">
        <f t="shared" si="5"/>
        <v>0</v>
      </c>
      <c r="G25" s="36">
        <f t="shared" si="5"/>
        <v>0</v>
      </c>
      <c r="H25" s="37">
        <f t="shared" si="5"/>
        <v>0</v>
      </c>
      <c r="I25" s="36">
        <f t="shared" si="5"/>
        <v>0</v>
      </c>
      <c r="J25" s="37">
        <f t="shared" si="5"/>
        <v>0</v>
      </c>
      <c r="K25" s="36">
        <f t="shared" si="5"/>
        <v>0</v>
      </c>
      <c r="L25" s="37">
        <f t="shared" si="5"/>
        <v>0</v>
      </c>
      <c r="M25" s="36">
        <f t="shared" si="5"/>
        <v>0</v>
      </c>
      <c r="N25" s="37">
        <f t="shared" si="5"/>
        <v>0</v>
      </c>
      <c r="O25" s="36">
        <f t="shared" si="5"/>
        <v>0</v>
      </c>
      <c r="P25" s="36">
        <f t="shared" si="5"/>
        <v>0</v>
      </c>
      <c r="Q25" s="35">
        <f t="shared" si="5"/>
        <v>0</v>
      </c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s="40" customFormat="1" x14ac:dyDescent="0.2">
      <c r="A26" s="80" t="s">
        <v>143</v>
      </c>
      <c r="B26" s="314" t="s">
        <v>142</v>
      </c>
      <c r="C26" s="315"/>
      <c r="D26" s="315"/>
      <c r="E26" s="61">
        <f t="shared" si="5"/>
        <v>0</v>
      </c>
      <c r="F26" s="43">
        <f t="shared" si="5"/>
        <v>0</v>
      </c>
      <c r="G26" s="61">
        <f t="shared" si="5"/>
        <v>0</v>
      </c>
      <c r="H26" s="43">
        <f t="shared" si="5"/>
        <v>0</v>
      </c>
      <c r="I26" s="61">
        <f t="shared" si="5"/>
        <v>0</v>
      </c>
      <c r="J26" s="43">
        <f t="shared" si="5"/>
        <v>0</v>
      </c>
      <c r="K26" s="61">
        <f t="shared" si="5"/>
        <v>0</v>
      </c>
      <c r="L26" s="43">
        <f t="shared" si="5"/>
        <v>0</v>
      </c>
      <c r="M26" s="61">
        <f t="shared" si="5"/>
        <v>0</v>
      </c>
      <c r="N26" s="43">
        <f t="shared" si="5"/>
        <v>0</v>
      </c>
      <c r="O26" s="61">
        <f t="shared" si="5"/>
        <v>0</v>
      </c>
      <c r="P26" s="61">
        <f t="shared" si="5"/>
        <v>0</v>
      </c>
      <c r="Q26" s="45">
        <f t="shared" si="5"/>
        <v>0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1:27" s="79" customFormat="1" ht="14.25" x14ac:dyDescent="0.2">
      <c r="A27" s="33" t="s">
        <v>141</v>
      </c>
      <c r="B27" s="93" t="s">
        <v>140</v>
      </c>
      <c r="C27" s="92"/>
      <c r="D27" s="91"/>
      <c r="E27" s="36"/>
      <c r="F27" s="37"/>
      <c r="G27" s="36"/>
      <c r="H27" s="37"/>
      <c r="I27" s="36"/>
      <c r="J27" s="37"/>
      <c r="K27" s="36"/>
      <c r="L27" s="37"/>
      <c r="M27" s="36"/>
      <c r="N27" s="37"/>
      <c r="O27" s="36"/>
      <c r="P27" s="36"/>
      <c r="Q27" s="35"/>
      <c r="R27" s="62"/>
      <c r="S27" s="62"/>
      <c r="T27" s="62"/>
      <c r="U27" s="62"/>
      <c r="V27" s="62"/>
      <c r="W27" s="62"/>
      <c r="X27" s="62"/>
      <c r="Y27" s="62"/>
      <c r="Z27" s="62"/>
      <c r="AA27" s="62"/>
    </row>
    <row r="28" spans="1:27" x14ac:dyDescent="0.2">
      <c r="A28" s="41"/>
      <c r="B28" s="313"/>
      <c r="C28" s="308"/>
      <c r="D28" s="308"/>
      <c r="E28" s="31"/>
      <c r="F28" s="32"/>
      <c r="G28" s="31"/>
      <c r="H28" s="32"/>
      <c r="I28" s="31"/>
      <c r="J28" s="32"/>
      <c r="K28" s="31"/>
      <c r="L28" s="32"/>
      <c r="M28" s="31"/>
      <c r="N28" s="32"/>
      <c r="O28" s="31"/>
      <c r="P28" s="31"/>
      <c r="Q28" s="30"/>
    </row>
    <row r="29" spans="1:27" s="10" customFormat="1" ht="14.25" x14ac:dyDescent="0.2">
      <c r="A29" s="80" t="s">
        <v>139</v>
      </c>
      <c r="B29" s="90" t="s">
        <v>138</v>
      </c>
      <c r="C29" s="89"/>
      <c r="D29" s="88"/>
      <c r="E29" s="36">
        <f t="shared" ref="E29:Q30" si="6">+E30</f>
        <v>0</v>
      </c>
      <c r="F29" s="37">
        <f t="shared" si="6"/>
        <v>0</v>
      </c>
      <c r="G29" s="36">
        <f t="shared" si="6"/>
        <v>0</v>
      </c>
      <c r="H29" s="37">
        <f t="shared" si="6"/>
        <v>0</v>
      </c>
      <c r="I29" s="36">
        <f t="shared" si="6"/>
        <v>0</v>
      </c>
      <c r="J29" s="37">
        <f t="shared" si="6"/>
        <v>0</v>
      </c>
      <c r="K29" s="36">
        <f t="shared" si="6"/>
        <v>0</v>
      </c>
      <c r="L29" s="37">
        <f t="shared" si="6"/>
        <v>0</v>
      </c>
      <c r="M29" s="36">
        <f t="shared" si="6"/>
        <v>0</v>
      </c>
      <c r="N29" s="37">
        <f t="shared" si="6"/>
        <v>0</v>
      </c>
      <c r="O29" s="36">
        <f t="shared" si="6"/>
        <v>0</v>
      </c>
      <c r="P29" s="36">
        <f t="shared" si="6"/>
        <v>0</v>
      </c>
      <c r="Q29" s="35">
        <f t="shared" si="6"/>
        <v>0</v>
      </c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s="40" customFormat="1" x14ac:dyDescent="0.2">
      <c r="A30" s="80" t="s">
        <v>137</v>
      </c>
      <c r="B30" s="314" t="s">
        <v>136</v>
      </c>
      <c r="C30" s="315"/>
      <c r="D30" s="315"/>
      <c r="E30" s="61">
        <f t="shared" si="6"/>
        <v>0</v>
      </c>
      <c r="F30" s="43">
        <f t="shared" si="6"/>
        <v>0</v>
      </c>
      <c r="G30" s="61">
        <f t="shared" si="6"/>
        <v>0</v>
      </c>
      <c r="H30" s="43">
        <f t="shared" si="6"/>
        <v>0</v>
      </c>
      <c r="I30" s="61">
        <f t="shared" si="6"/>
        <v>0</v>
      </c>
      <c r="J30" s="43">
        <f t="shared" si="6"/>
        <v>0</v>
      </c>
      <c r="K30" s="61">
        <f t="shared" si="6"/>
        <v>0</v>
      </c>
      <c r="L30" s="43">
        <f t="shared" si="6"/>
        <v>0</v>
      </c>
      <c r="M30" s="61">
        <f t="shared" si="6"/>
        <v>0</v>
      </c>
      <c r="N30" s="43">
        <f t="shared" si="6"/>
        <v>0</v>
      </c>
      <c r="O30" s="61">
        <f t="shared" si="6"/>
        <v>0</v>
      </c>
      <c r="P30" s="61">
        <f t="shared" si="6"/>
        <v>0</v>
      </c>
      <c r="Q30" s="45">
        <f t="shared" si="6"/>
        <v>0</v>
      </c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1:27" s="79" customFormat="1" x14ac:dyDescent="0.2">
      <c r="A31" s="33" t="s">
        <v>135</v>
      </c>
      <c r="B31" s="44" t="s">
        <v>134</v>
      </c>
      <c r="C31" s="44"/>
      <c r="D31" s="44"/>
      <c r="E31" s="31"/>
      <c r="F31" s="32"/>
      <c r="G31" s="31"/>
      <c r="H31" s="32"/>
      <c r="I31" s="31"/>
      <c r="J31" s="32"/>
      <c r="K31" s="31"/>
      <c r="L31" s="32"/>
      <c r="M31" s="31"/>
      <c r="N31" s="32"/>
      <c r="O31" s="31"/>
      <c r="P31" s="31"/>
      <c r="Q31" s="30"/>
      <c r="R31" s="62"/>
      <c r="S31" s="62"/>
      <c r="T31" s="62"/>
      <c r="U31" s="62"/>
      <c r="V31" s="62"/>
      <c r="W31" s="62"/>
      <c r="X31" s="62"/>
      <c r="Y31" s="62"/>
      <c r="Z31" s="62"/>
      <c r="AA31" s="62"/>
    </row>
    <row r="32" spans="1:27" ht="15" hidden="1" customHeight="1" x14ac:dyDescent="0.2">
      <c r="A32" s="41"/>
      <c r="B32" s="313"/>
      <c r="C32" s="308"/>
      <c r="D32" s="308"/>
      <c r="E32" s="31"/>
      <c r="F32" s="32"/>
      <c r="G32" s="31"/>
      <c r="H32" s="32"/>
      <c r="I32" s="31"/>
      <c r="J32" s="32"/>
      <c r="K32" s="31"/>
      <c r="L32" s="32"/>
      <c r="M32" s="31"/>
      <c r="N32" s="32"/>
      <c r="O32" s="31"/>
      <c r="P32" s="31"/>
      <c r="Q32" s="30"/>
    </row>
    <row r="33" spans="1:27" s="10" customFormat="1" x14ac:dyDescent="0.2">
      <c r="A33" s="41"/>
      <c r="B33" s="313"/>
      <c r="C33" s="308"/>
      <c r="D33" s="308"/>
      <c r="E33" s="31"/>
      <c r="F33" s="32"/>
      <c r="G33" s="31"/>
      <c r="H33" s="32"/>
      <c r="I33" s="31"/>
      <c r="J33" s="32"/>
      <c r="K33" s="31"/>
      <c r="L33" s="32"/>
      <c r="M33" s="31"/>
      <c r="N33" s="32"/>
      <c r="O33" s="31"/>
      <c r="P33" s="31"/>
      <c r="Q33" s="30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s="10" customFormat="1" ht="14.25" x14ac:dyDescent="0.2">
      <c r="A34" s="80" t="s">
        <v>133</v>
      </c>
      <c r="B34" s="314" t="s">
        <v>131</v>
      </c>
      <c r="C34" s="308"/>
      <c r="D34" s="308"/>
      <c r="E34" s="36">
        <f t="shared" ref="E34:Q34" si="7">+E35</f>
        <v>0</v>
      </c>
      <c r="F34" s="37">
        <f t="shared" si="7"/>
        <v>0</v>
      </c>
      <c r="G34" s="36">
        <f t="shared" si="7"/>
        <v>0</v>
      </c>
      <c r="H34" s="37">
        <f t="shared" si="7"/>
        <v>0</v>
      </c>
      <c r="I34" s="36">
        <f t="shared" si="7"/>
        <v>0</v>
      </c>
      <c r="J34" s="37">
        <f t="shared" si="7"/>
        <v>0</v>
      </c>
      <c r="K34" s="36">
        <f t="shared" si="7"/>
        <v>0</v>
      </c>
      <c r="L34" s="37">
        <f t="shared" si="7"/>
        <v>0</v>
      </c>
      <c r="M34" s="36">
        <f t="shared" si="7"/>
        <v>0</v>
      </c>
      <c r="N34" s="37">
        <f t="shared" si="7"/>
        <v>0</v>
      </c>
      <c r="O34" s="36">
        <f t="shared" si="7"/>
        <v>0</v>
      </c>
      <c r="P34" s="36">
        <f t="shared" si="7"/>
        <v>0</v>
      </c>
      <c r="Q34" s="35">
        <f t="shared" si="7"/>
        <v>0</v>
      </c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s="40" customFormat="1" x14ac:dyDescent="0.2">
      <c r="A35" s="80" t="s">
        <v>132</v>
      </c>
      <c r="B35" s="314" t="s">
        <v>131</v>
      </c>
      <c r="C35" s="308"/>
      <c r="D35" s="308"/>
      <c r="E35" s="61">
        <f t="shared" ref="E35:Q35" si="8">SUM(E36:E37)</f>
        <v>0</v>
      </c>
      <c r="F35" s="43">
        <f t="shared" si="8"/>
        <v>0</v>
      </c>
      <c r="G35" s="61">
        <f t="shared" si="8"/>
        <v>0</v>
      </c>
      <c r="H35" s="43">
        <f t="shared" si="8"/>
        <v>0</v>
      </c>
      <c r="I35" s="61">
        <f t="shared" si="8"/>
        <v>0</v>
      </c>
      <c r="J35" s="43">
        <f t="shared" si="8"/>
        <v>0</v>
      </c>
      <c r="K35" s="61">
        <f t="shared" si="8"/>
        <v>0</v>
      </c>
      <c r="L35" s="43">
        <f t="shared" si="8"/>
        <v>0</v>
      </c>
      <c r="M35" s="61">
        <f t="shared" si="8"/>
        <v>0</v>
      </c>
      <c r="N35" s="43">
        <f t="shared" si="8"/>
        <v>0</v>
      </c>
      <c r="O35" s="61">
        <f t="shared" si="8"/>
        <v>0</v>
      </c>
      <c r="P35" s="61">
        <f t="shared" si="8"/>
        <v>0</v>
      </c>
      <c r="Q35" s="45">
        <f t="shared" si="8"/>
        <v>0</v>
      </c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s="79" customFormat="1" ht="14.25" x14ac:dyDescent="0.2">
      <c r="A36" s="33" t="s">
        <v>130</v>
      </c>
      <c r="B36" s="310" t="s">
        <v>129</v>
      </c>
      <c r="C36" s="308"/>
      <c r="D36" s="308"/>
      <c r="E36" s="36"/>
      <c r="F36" s="37"/>
      <c r="G36" s="36"/>
      <c r="H36" s="37"/>
      <c r="I36" s="36"/>
      <c r="J36" s="37"/>
      <c r="K36" s="36"/>
      <c r="L36" s="37"/>
      <c r="M36" s="36"/>
      <c r="N36" s="37"/>
      <c r="O36" s="36"/>
      <c r="P36" s="36"/>
      <c r="Q36" s="35"/>
      <c r="R36" s="62"/>
      <c r="S36" s="62"/>
      <c r="T36" s="62"/>
      <c r="U36" s="62"/>
      <c r="V36" s="62"/>
      <c r="W36" s="62"/>
      <c r="X36" s="62"/>
      <c r="Y36" s="62"/>
      <c r="Z36" s="62"/>
      <c r="AA36" s="62"/>
    </row>
    <row r="37" spans="1:27" s="10" customFormat="1" x14ac:dyDescent="0.2">
      <c r="A37" s="41"/>
      <c r="B37" s="310"/>
      <c r="C37" s="308"/>
      <c r="D37" s="308"/>
      <c r="E37" s="61"/>
      <c r="F37" s="43"/>
      <c r="G37" s="61"/>
      <c r="H37" s="43"/>
      <c r="I37" s="61"/>
      <c r="J37" s="43"/>
      <c r="K37" s="61"/>
      <c r="L37" s="43"/>
      <c r="M37" s="61"/>
      <c r="N37" s="43"/>
      <c r="O37" s="61"/>
      <c r="P37" s="61"/>
      <c r="Q37" s="45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s="10" customFormat="1" ht="14.25" x14ac:dyDescent="0.2">
      <c r="A38" s="80" t="s">
        <v>128</v>
      </c>
      <c r="B38" s="314" t="s">
        <v>127</v>
      </c>
      <c r="C38" s="308"/>
      <c r="D38" s="308"/>
      <c r="E38" s="48">
        <f t="shared" ref="E38:Q39" si="9">+E39</f>
        <v>0</v>
      </c>
      <c r="F38" s="49">
        <f t="shared" si="9"/>
        <v>0</v>
      </c>
      <c r="G38" s="48">
        <f t="shared" si="9"/>
        <v>0</v>
      </c>
      <c r="H38" s="49">
        <f t="shared" si="9"/>
        <v>0</v>
      </c>
      <c r="I38" s="48">
        <f t="shared" si="9"/>
        <v>0</v>
      </c>
      <c r="J38" s="49">
        <f t="shared" si="9"/>
        <v>0</v>
      </c>
      <c r="K38" s="48">
        <f t="shared" si="9"/>
        <v>0</v>
      </c>
      <c r="L38" s="49">
        <f t="shared" si="9"/>
        <v>0</v>
      </c>
      <c r="M38" s="48">
        <f t="shared" si="9"/>
        <v>0</v>
      </c>
      <c r="N38" s="49">
        <f t="shared" si="9"/>
        <v>0</v>
      </c>
      <c r="O38" s="48">
        <f t="shared" si="9"/>
        <v>0</v>
      </c>
      <c r="P38" s="48">
        <f t="shared" si="9"/>
        <v>0</v>
      </c>
      <c r="Q38" s="47">
        <f t="shared" si="9"/>
        <v>0</v>
      </c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x14ac:dyDescent="0.2">
      <c r="A39" s="80" t="s">
        <v>126</v>
      </c>
      <c r="B39" s="314" t="s">
        <v>124</v>
      </c>
      <c r="C39" s="308"/>
      <c r="D39" s="308"/>
      <c r="E39" s="48">
        <f t="shared" si="9"/>
        <v>0</v>
      </c>
      <c r="F39" s="49">
        <f t="shared" si="9"/>
        <v>0</v>
      </c>
      <c r="G39" s="48">
        <f t="shared" si="9"/>
        <v>0</v>
      </c>
      <c r="H39" s="49">
        <f t="shared" si="9"/>
        <v>0</v>
      </c>
      <c r="I39" s="48">
        <f t="shared" si="9"/>
        <v>0</v>
      </c>
      <c r="J39" s="49">
        <f t="shared" si="9"/>
        <v>0</v>
      </c>
      <c r="K39" s="48">
        <f t="shared" si="9"/>
        <v>0</v>
      </c>
      <c r="L39" s="49">
        <f t="shared" si="9"/>
        <v>0</v>
      </c>
      <c r="M39" s="48">
        <f t="shared" si="9"/>
        <v>0</v>
      </c>
      <c r="N39" s="49">
        <f t="shared" si="9"/>
        <v>0</v>
      </c>
      <c r="O39" s="48">
        <f t="shared" si="9"/>
        <v>0</v>
      </c>
      <c r="P39" s="48">
        <f t="shared" si="9"/>
        <v>0</v>
      </c>
      <c r="Q39" s="47">
        <f t="shared" si="9"/>
        <v>0</v>
      </c>
    </row>
    <row r="40" spans="1:27" s="40" customFormat="1" x14ac:dyDescent="0.2">
      <c r="A40" s="80" t="s">
        <v>125</v>
      </c>
      <c r="B40" s="314" t="s">
        <v>124</v>
      </c>
      <c r="C40" s="308"/>
      <c r="D40" s="308"/>
      <c r="E40" s="31">
        <f t="shared" ref="E40:Q40" si="10">SUM(E41:E46)</f>
        <v>0</v>
      </c>
      <c r="F40" s="32">
        <f t="shared" si="10"/>
        <v>0</v>
      </c>
      <c r="G40" s="31">
        <f t="shared" si="10"/>
        <v>0</v>
      </c>
      <c r="H40" s="32">
        <f t="shared" si="10"/>
        <v>0</v>
      </c>
      <c r="I40" s="31">
        <f t="shared" si="10"/>
        <v>0</v>
      </c>
      <c r="J40" s="32">
        <f t="shared" si="10"/>
        <v>0</v>
      </c>
      <c r="K40" s="31">
        <f t="shared" si="10"/>
        <v>0</v>
      </c>
      <c r="L40" s="32">
        <f t="shared" si="10"/>
        <v>0</v>
      </c>
      <c r="M40" s="31">
        <f t="shared" si="10"/>
        <v>0</v>
      </c>
      <c r="N40" s="32">
        <f t="shared" si="10"/>
        <v>0</v>
      </c>
      <c r="O40" s="31">
        <f t="shared" si="10"/>
        <v>0</v>
      </c>
      <c r="P40" s="31">
        <f t="shared" si="10"/>
        <v>0</v>
      </c>
      <c r="Q40" s="30">
        <f t="shared" si="10"/>
        <v>0</v>
      </c>
      <c r="R40" s="34"/>
      <c r="S40" s="34"/>
      <c r="T40" s="34"/>
      <c r="U40" s="34"/>
      <c r="V40" s="34"/>
      <c r="W40" s="34"/>
      <c r="X40" s="34"/>
      <c r="Y40" s="34"/>
      <c r="Z40" s="34"/>
      <c r="AA40" s="34"/>
    </row>
    <row r="41" spans="1:27" s="79" customFormat="1" x14ac:dyDescent="0.2">
      <c r="A41" s="33" t="s">
        <v>123</v>
      </c>
      <c r="B41" s="310" t="s">
        <v>122</v>
      </c>
      <c r="C41" s="308"/>
      <c r="D41" s="308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1"/>
      <c r="Q41" s="30"/>
      <c r="R41" s="62"/>
      <c r="S41" s="62"/>
      <c r="T41" s="62"/>
      <c r="U41" s="62"/>
      <c r="V41" s="62"/>
      <c r="W41" s="62"/>
      <c r="X41" s="62"/>
      <c r="Y41" s="62"/>
      <c r="Z41" s="62"/>
      <c r="AA41" s="62"/>
    </row>
    <row r="42" spans="1:27" s="10" customFormat="1" x14ac:dyDescent="0.2">
      <c r="A42" s="41" t="s">
        <v>121</v>
      </c>
      <c r="B42" s="310" t="s">
        <v>120</v>
      </c>
      <c r="C42" s="308"/>
      <c r="D42" s="308"/>
      <c r="E42" s="31"/>
      <c r="F42" s="32"/>
      <c r="G42" s="31"/>
      <c r="H42" s="32"/>
      <c r="I42" s="31"/>
      <c r="J42" s="32"/>
      <c r="K42" s="31"/>
      <c r="L42" s="32"/>
      <c r="M42" s="31"/>
      <c r="N42" s="32"/>
      <c r="O42" s="31"/>
      <c r="P42" s="31"/>
      <c r="Q42" s="30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s="10" customFormat="1" x14ac:dyDescent="0.2">
      <c r="A43" s="41" t="s">
        <v>119</v>
      </c>
      <c r="B43" s="310" t="s">
        <v>118</v>
      </c>
      <c r="C43" s="308"/>
      <c r="D43" s="308"/>
      <c r="E43" s="31"/>
      <c r="F43" s="32"/>
      <c r="G43" s="31"/>
      <c r="H43" s="32"/>
      <c r="I43" s="31"/>
      <c r="J43" s="32"/>
      <c r="K43" s="31"/>
      <c r="L43" s="32"/>
      <c r="M43" s="31"/>
      <c r="N43" s="32"/>
      <c r="O43" s="31"/>
      <c r="P43" s="31"/>
      <c r="Q43" s="30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s="10" customFormat="1" x14ac:dyDescent="0.2">
      <c r="A44" s="41" t="s">
        <v>117</v>
      </c>
      <c r="B44" s="310" t="s">
        <v>116</v>
      </c>
      <c r="C44" s="308"/>
      <c r="D44" s="308"/>
      <c r="E44" s="31"/>
      <c r="F44" s="32"/>
      <c r="G44" s="31"/>
      <c r="H44" s="32"/>
      <c r="I44" s="31"/>
      <c r="J44" s="32"/>
      <c r="K44" s="31"/>
      <c r="L44" s="32"/>
      <c r="M44" s="31"/>
      <c r="N44" s="32"/>
      <c r="O44" s="31"/>
      <c r="P44" s="31"/>
      <c r="Q44" s="30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s="10" customFormat="1" x14ac:dyDescent="0.2">
      <c r="A45" s="41" t="s">
        <v>115</v>
      </c>
      <c r="B45" s="310" t="s">
        <v>114</v>
      </c>
      <c r="C45" s="308"/>
      <c r="D45" s="308"/>
      <c r="E45" s="31"/>
      <c r="F45" s="32"/>
      <c r="G45" s="31"/>
      <c r="H45" s="32"/>
      <c r="I45" s="31"/>
      <c r="J45" s="32"/>
      <c r="K45" s="31"/>
      <c r="L45" s="32"/>
      <c r="M45" s="31"/>
      <c r="N45" s="32"/>
      <c r="O45" s="31"/>
      <c r="P45" s="31"/>
      <c r="Q45" s="30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s="10" customFormat="1" x14ac:dyDescent="0.2">
      <c r="A46" s="41" t="s">
        <v>113</v>
      </c>
      <c r="B46" s="310" t="s">
        <v>112</v>
      </c>
      <c r="C46" s="308"/>
      <c r="D46" s="308"/>
      <c r="E46" s="31"/>
      <c r="F46" s="32"/>
      <c r="G46" s="31"/>
      <c r="H46" s="32"/>
      <c r="I46" s="31"/>
      <c r="J46" s="32"/>
      <c r="K46" s="31"/>
      <c r="L46" s="32"/>
      <c r="M46" s="31"/>
      <c r="N46" s="32"/>
      <c r="O46" s="31"/>
      <c r="P46" s="31"/>
      <c r="Q46" s="30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">
      <c r="A47" s="41"/>
      <c r="B47" s="310"/>
      <c r="C47" s="308"/>
      <c r="D47" s="308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1"/>
      <c r="Q47" s="30"/>
    </row>
    <row r="48" spans="1:27" s="10" customFormat="1" ht="14.25" x14ac:dyDescent="0.2">
      <c r="A48" s="80" t="s">
        <v>111</v>
      </c>
      <c r="B48" s="314" t="s">
        <v>110</v>
      </c>
      <c r="C48" s="308"/>
      <c r="D48" s="308"/>
      <c r="E48" s="36">
        <f t="shared" ref="E48:Q49" si="11">+E49</f>
        <v>0</v>
      </c>
      <c r="F48" s="37">
        <f t="shared" si="11"/>
        <v>0</v>
      </c>
      <c r="G48" s="36">
        <f t="shared" si="11"/>
        <v>0</v>
      </c>
      <c r="H48" s="37">
        <f t="shared" si="11"/>
        <v>0</v>
      </c>
      <c r="I48" s="36">
        <f t="shared" si="11"/>
        <v>0</v>
      </c>
      <c r="J48" s="37">
        <f t="shared" si="11"/>
        <v>0</v>
      </c>
      <c r="K48" s="36">
        <f t="shared" si="11"/>
        <v>0</v>
      </c>
      <c r="L48" s="37">
        <f t="shared" si="11"/>
        <v>0</v>
      </c>
      <c r="M48" s="36">
        <f t="shared" si="11"/>
        <v>0</v>
      </c>
      <c r="N48" s="37">
        <f t="shared" si="11"/>
        <v>0</v>
      </c>
      <c r="O48" s="36">
        <f t="shared" si="11"/>
        <v>0</v>
      </c>
      <c r="P48" s="36">
        <f t="shared" si="11"/>
        <v>0</v>
      </c>
      <c r="Q48" s="35">
        <f t="shared" si="11"/>
        <v>0</v>
      </c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x14ac:dyDescent="0.2">
      <c r="A49" s="80" t="s">
        <v>109</v>
      </c>
      <c r="B49" s="314" t="s">
        <v>108</v>
      </c>
      <c r="C49" s="308"/>
      <c r="D49" s="308"/>
      <c r="E49" s="48">
        <f t="shared" si="11"/>
        <v>0</v>
      </c>
      <c r="F49" s="49">
        <f t="shared" si="11"/>
        <v>0</v>
      </c>
      <c r="G49" s="48">
        <f t="shared" si="11"/>
        <v>0</v>
      </c>
      <c r="H49" s="49">
        <f t="shared" si="11"/>
        <v>0</v>
      </c>
      <c r="I49" s="48">
        <f t="shared" si="11"/>
        <v>0</v>
      </c>
      <c r="J49" s="49">
        <f t="shared" si="11"/>
        <v>0</v>
      </c>
      <c r="K49" s="48">
        <f t="shared" si="11"/>
        <v>0</v>
      </c>
      <c r="L49" s="49">
        <f t="shared" si="11"/>
        <v>0</v>
      </c>
      <c r="M49" s="48">
        <f t="shared" si="11"/>
        <v>0</v>
      </c>
      <c r="N49" s="49">
        <f t="shared" si="11"/>
        <v>0</v>
      </c>
      <c r="O49" s="48">
        <f t="shared" si="11"/>
        <v>0</v>
      </c>
      <c r="P49" s="48">
        <f t="shared" si="11"/>
        <v>0</v>
      </c>
      <c r="Q49" s="47">
        <f t="shared" si="11"/>
        <v>0</v>
      </c>
    </row>
    <row r="50" spans="1:27" s="86" customFormat="1" x14ac:dyDescent="0.2">
      <c r="A50" s="80" t="s">
        <v>107</v>
      </c>
      <c r="B50" s="314" t="s">
        <v>106</v>
      </c>
      <c r="C50" s="308"/>
      <c r="D50" s="308"/>
      <c r="E50" s="61">
        <f t="shared" ref="E50:Q50" si="12">SUM(E51:E53)</f>
        <v>0</v>
      </c>
      <c r="F50" s="43">
        <f t="shared" si="12"/>
        <v>0</v>
      </c>
      <c r="G50" s="61">
        <f t="shared" si="12"/>
        <v>0</v>
      </c>
      <c r="H50" s="43">
        <f t="shared" si="12"/>
        <v>0</v>
      </c>
      <c r="I50" s="61">
        <f t="shared" si="12"/>
        <v>0</v>
      </c>
      <c r="J50" s="43">
        <f t="shared" si="12"/>
        <v>0</v>
      </c>
      <c r="K50" s="61">
        <f t="shared" si="12"/>
        <v>0</v>
      </c>
      <c r="L50" s="43">
        <f t="shared" si="12"/>
        <v>0</v>
      </c>
      <c r="M50" s="61">
        <f t="shared" si="12"/>
        <v>0</v>
      </c>
      <c r="N50" s="43">
        <f t="shared" si="12"/>
        <v>0</v>
      </c>
      <c r="O50" s="61">
        <f t="shared" si="12"/>
        <v>0</v>
      </c>
      <c r="P50" s="61">
        <f t="shared" si="12"/>
        <v>0</v>
      </c>
      <c r="Q50" s="45">
        <f t="shared" si="12"/>
        <v>0</v>
      </c>
      <c r="R50" s="87"/>
      <c r="S50" s="87"/>
      <c r="T50" s="87"/>
      <c r="U50" s="87"/>
      <c r="V50" s="87"/>
      <c r="W50" s="87"/>
      <c r="X50" s="87"/>
      <c r="Y50" s="87"/>
      <c r="Z50" s="87"/>
      <c r="AA50" s="87"/>
    </row>
    <row r="51" spans="1:27" s="84" customFormat="1" x14ac:dyDescent="0.2">
      <c r="A51" s="41" t="s">
        <v>105</v>
      </c>
      <c r="B51" s="310" t="s">
        <v>104</v>
      </c>
      <c r="C51" s="308"/>
      <c r="D51" s="308"/>
      <c r="E51" s="61"/>
      <c r="F51" s="43"/>
      <c r="G51" s="61"/>
      <c r="H51" s="43"/>
      <c r="I51" s="61"/>
      <c r="J51" s="43"/>
      <c r="K51" s="61"/>
      <c r="L51" s="43"/>
      <c r="M51" s="61"/>
      <c r="N51" s="43"/>
      <c r="O51" s="61"/>
      <c r="P51" s="61"/>
      <c r="Q51" s="45"/>
      <c r="R51" s="85"/>
      <c r="S51" s="85"/>
      <c r="T51" s="85"/>
      <c r="U51" s="85"/>
      <c r="V51" s="85"/>
      <c r="W51" s="85"/>
      <c r="X51" s="85"/>
      <c r="Y51" s="85"/>
      <c r="Z51" s="85"/>
      <c r="AA51" s="85"/>
    </row>
    <row r="52" spans="1:27" s="10" customFormat="1" x14ac:dyDescent="0.2">
      <c r="A52" s="41" t="s">
        <v>103</v>
      </c>
      <c r="B52" s="310" t="s">
        <v>102</v>
      </c>
      <c r="C52" s="308"/>
      <c r="D52" s="308"/>
      <c r="E52" s="61"/>
      <c r="F52" s="43"/>
      <c r="G52" s="61"/>
      <c r="H52" s="43"/>
      <c r="I52" s="61"/>
      <c r="J52" s="43"/>
      <c r="K52" s="61"/>
      <c r="L52" s="43"/>
      <c r="M52" s="61"/>
      <c r="N52" s="43"/>
      <c r="O52" s="61"/>
      <c r="P52" s="61"/>
      <c r="Q52" s="45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s="10" customFormat="1" x14ac:dyDescent="0.2">
      <c r="A53" s="41" t="s">
        <v>101</v>
      </c>
      <c r="B53" s="310" t="s">
        <v>100</v>
      </c>
      <c r="C53" s="308"/>
      <c r="D53" s="308"/>
      <c r="E53" s="61"/>
      <c r="F53" s="43"/>
      <c r="G53" s="61"/>
      <c r="H53" s="43"/>
      <c r="I53" s="61"/>
      <c r="J53" s="43"/>
      <c r="K53" s="61"/>
      <c r="L53" s="43"/>
      <c r="M53" s="61"/>
      <c r="N53" s="43"/>
      <c r="O53" s="61"/>
      <c r="P53" s="61"/>
      <c r="Q53" s="45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">
      <c r="A54" s="41"/>
      <c r="B54" s="313"/>
      <c r="C54" s="308"/>
      <c r="D54" s="308"/>
      <c r="E54" s="31"/>
      <c r="F54" s="32"/>
      <c r="G54" s="31"/>
      <c r="H54" s="32"/>
      <c r="I54" s="31"/>
      <c r="J54" s="32"/>
      <c r="K54" s="31"/>
      <c r="L54" s="32"/>
      <c r="M54" s="31"/>
      <c r="N54" s="32"/>
      <c r="O54" s="31"/>
      <c r="P54" s="31"/>
      <c r="Q54" s="30"/>
    </row>
    <row r="55" spans="1:27" s="10" customFormat="1" ht="14.25" x14ac:dyDescent="0.2">
      <c r="A55" s="39" t="s">
        <v>99</v>
      </c>
      <c r="B55" s="307" t="s">
        <v>98</v>
      </c>
      <c r="C55" s="308"/>
      <c r="D55" s="308"/>
      <c r="E55" s="48">
        <f t="shared" ref="E55:Q55" si="13">SUM(E57:E60)</f>
        <v>0</v>
      </c>
      <c r="F55" s="49">
        <f t="shared" si="13"/>
        <v>0</v>
      </c>
      <c r="G55" s="48">
        <f t="shared" si="13"/>
        <v>0</v>
      </c>
      <c r="H55" s="49">
        <f t="shared" si="13"/>
        <v>0</v>
      </c>
      <c r="I55" s="48">
        <f t="shared" si="13"/>
        <v>0</v>
      </c>
      <c r="J55" s="49">
        <f t="shared" si="13"/>
        <v>0</v>
      </c>
      <c r="K55" s="48">
        <f t="shared" si="13"/>
        <v>0</v>
      </c>
      <c r="L55" s="49">
        <f t="shared" si="13"/>
        <v>0</v>
      </c>
      <c r="M55" s="48">
        <f t="shared" si="13"/>
        <v>0</v>
      </c>
      <c r="N55" s="49">
        <f t="shared" si="13"/>
        <v>0</v>
      </c>
      <c r="O55" s="48">
        <f t="shared" si="13"/>
        <v>0</v>
      </c>
      <c r="P55" s="48">
        <f t="shared" si="13"/>
        <v>0</v>
      </c>
      <c r="Q55" s="47">
        <f t="shared" si="13"/>
        <v>0</v>
      </c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s="10" customFormat="1" ht="14.25" hidden="1" x14ac:dyDescent="0.2">
      <c r="A56" s="83" t="s">
        <v>97</v>
      </c>
      <c r="B56" s="309" t="s">
        <v>96</v>
      </c>
      <c r="C56" s="308"/>
      <c r="D56" s="308"/>
      <c r="E56" s="36">
        <f t="shared" ref="E56:Q56" si="14">SUM(E58+E59+E60)</f>
        <v>0</v>
      </c>
      <c r="F56" s="37">
        <f t="shared" si="14"/>
        <v>0</v>
      </c>
      <c r="G56" s="36">
        <f t="shared" si="14"/>
        <v>0</v>
      </c>
      <c r="H56" s="37">
        <f t="shared" si="14"/>
        <v>0</v>
      </c>
      <c r="I56" s="36">
        <f t="shared" si="14"/>
        <v>0</v>
      </c>
      <c r="J56" s="37">
        <f t="shared" si="14"/>
        <v>0</v>
      </c>
      <c r="K56" s="36">
        <f t="shared" si="14"/>
        <v>0</v>
      </c>
      <c r="L56" s="37">
        <f t="shared" si="14"/>
        <v>0</v>
      </c>
      <c r="M56" s="36">
        <f t="shared" si="14"/>
        <v>0</v>
      </c>
      <c r="N56" s="37">
        <f t="shared" si="14"/>
        <v>0</v>
      </c>
      <c r="O56" s="36">
        <f t="shared" si="14"/>
        <v>0</v>
      </c>
      <c r="P56" s="36">
        <f t="shared" si="14"/>
        <v>0</v>
      </c>
      <c r="Q56" s="35">
        <f t="shared" si="14"/>
        <v>0</v>
      </c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s="10" customFormat="1" ht="14.25" x14ac:dyDescent="0.2">
      <c r="A57" s="33" t="s">
        <v>95</v>
      </c>
      <c r="B57" s="44" t="s">
        <v>94</v>
      </c>
      <c r="C57" s="76"/>
      <c r="D57" s="76"/>
      <c r="E57" s="36"/>
      <c r="F57" s="37"/>
      <c r="G57" s="36"/>
      <c r="H57" s="37"/>
      <c r="I57" s="36"/>
      <c r="J57" s="37"/>
      <c r="K57" s="36"/>
      <c r="L57" s="37"/>
      <c r="M57" s="36"/>
      <c r="N57" s="37"/>
      <c r="O57" s="36"/>
      <c r="P57" s="36"/>
      <c r="Q57" s="35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s="79" customFormat="1" x14ac:dyDescent="0.2">
      <c r="A58" s="33" t="s">
        <v>93</v>
      </c>
      <c r="B58" s="310" t="s">
        <v>92</v>
      </c>
      <c r="C58" s="308"/>
      <c r="D58" s="308"/>
      <c r="E58" s="31"/>
      <c r="F58" s="32"/>
      <c r="G58" s="31"/>
      <c r="H58" s="32"/>
      <c r="I58" s="31"/>
      <c r="J58" s="32"/>
      <c r="K58" s="31"/>
      <c r="L58" s="32"/>
      <c r="M58" s="31"/>
      <c r="N58" s="32"/>
      <c r="O58" s="31"/>
      <c r="P58" s="31"/>
      <c r="Q58" s="30"/>
      <c r="R58" s="62"/>
      <c r="S58" s="62"/>
      <c r="T58" s="62"/>
      <c r="U58" s="62"/>
      <c r="V58" s="62"/>
      <c r="W58" s="62"/>
      <c r="X58" s="62"/>
      <c r="Y58" s="62"/>
      <c r="Z58" s="62"/>
      <c r="AA58" s="62"/>
    </row>
    <row r="59" spans="1:27" s="10" customFormat="1" x14ac:dyDescent="0.2">
      <c r="A59" s="33" t="s">
        <v>91</v>
      </c>
      <c r="B59" s="310" t="s">
        <v>90</v>
      </c>
      <c r="C59" s="308"/>
      <c r="D59" s="308"/>
      <c r="E59" s="31"/>
      <c r="F59" s="32"/>
      <c r="G59" s="31"/>
      <c r="H59" s="32"/>
      <c r="I59" s="31"/>
      <c r="J59" s="32"/>
      <c r="K59" s="31"/>
      <c r="L59" s="32"/>
      <c r="M59" s="31"/>
      <c r="N59" s="32"/>
      <c r="O59" s="31"/>
      <c r="P59" s="31"/>
      <c r="Q59" s="30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s="10" customFormat="1" ht="14.25" x14ac:dyDescent="0.2">
      <c r="A60" s="33" t="s">
        <v>89</v>
      </c>
      <c r="B60" s="310" t="s">
        <v>88</v>
      </c>
      <c r="C60" s="308"/>
      <c r="D60" s="308"/>
      <c r="E60" s="31"/>
      <c r="F60" s="37"/>
      <c r="G60" s="36"/>
      <c r="H60" s="37"/>
      <c r="I60" s="36"/>
      <c r="J60" s="37"/>
      <c r="K60" s="36"/>
      <c r="L60" s="37"/>
      <c r="M60" s="36"/>
      <c r="N60" s="37"/>
      <c r="O60" s="36"/>
      <c r="P60" s="36"/>
      <c r="Q60" s="35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">
      <c r="A61" s="58"/>
      <c r="B61" s="310"/>
      <c r="C61" s="308"/>
      <c r="D61" s="308"/>
      <c r="E61" s="81"/>
      <c r="F61" s="82"/>
      <c r="G61" s="81"/>
      <c r="H61" s="82"/>
      <c r="I61" s="81"/>
      <c r="J61" s="82"/>
      <c r="K61" s="81"/>
      <c r="L61" s="82"/>
      <c r="M61" s="81"/>
      <c r="N61" s="82"/>
      <c r="O61" s="81"/>
      <c r="P61" s="81"/>
      <c r="Q61" s="30"/>
    </row>
    <row r="62" spans="1:27" s="10" customFormat="1" ht="14.25" x14ac:dyDescent="0.2">
      <c r="A62" s="39" t="s">
        <v>87</v>
      </c>
      <c r="B62" s="307" t="s">
        <v>86</v>
      </c>
      <c r="C62" s="308"/>
      <c r="D62" s="308"/>
      <c r="E62" s="36">
        <f t="shared" ref="E62:Q62" si="15">SUM(E63)</f>
        <v>0</v>
      </c>
      <c r="F62" s="37">
        <f t="shared" si="15"/>
        <v>0</v>
      </c>
      <c r="G62" s="36">
        <f t="shared" si="15"/>
        <v>0</v>
      </c>
      <c r="H62" s="37">
        <f t="shared" si="15"/>
        <v>0</v>
      </c>
      <c r="I62" s="36">
        <f t="shared" si="15"/>
        <v>0</v>
      </c>
      <c r="J62" s="37">
        <f t="shared" si="15"/>
        <v>0</v>
      </c>
      <c r="K62" s="36">
        <f t="shared" si="15"/>
        <v>0</v>
      </c>
      <c r="L62" s="37">
        <f t="shared" si="15"/>
        <v>0</v>
      </c>
      <c r="M62" s="36">
        <f t="shared" si="15"/>
        <v>0</v>
      </c>
      <c r="N62" s="37">
        <f t="shared" si="15"/>
        <v>0</v>
      </c>
      <c r="O62" s="36">
        <f t="shared" si="15"/>
        <v>0</v>
      </c>
      <c r="P62" s="36">
        <f t="shared" si="15"/>
        <v>0</v>
      </c>
      <c r="Q62" s="35">
        <f t="shared" si="15"/>
        <v>0</v>
      </c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s="40" customFormat="1" x14ac:dyDescent="0.2">
      <c r="A63" s="80" t="s">
        <v>85</v>
      </c>
      <c r="B63" s="314" t="s">
        <v>84</v>
      </c>
      <c r="C63" s="308"/>
      <c r="D63" s="308"/>
      <c r="E63" s="31">
        <f t="shared" ref="E63:Q63" si="16">+E64</f>
        <v>0</v>
      </c>
      <c r="F63" s="32">
        <f t="shared" si="16"/>
        <v>0</v>
      </c>
      <c r="G63" s="31">
        <f t="shared" si="16"/>
        <v>0</v>
      </c>
      <c r="H63" s="32">
        <f t="shared" si="16"/>
        <v>0</v>
      </c>
      <c r="I63" s="31">
        <f t="shared" si="16"/>
        <v>0</v>
      </c>
      <c r="J63" s="32">
        <f t="shared" si="16"/>
        <v>0</v>
      </c>
      <c r="K63" s="31">
        <f t="shared" si="16"/>
        <v>0</v>
      </c>
      <c r="L63" s="32">
        <f t="shared" si="16"/>
        <v>0</v>
      </c>
      <c r="M63" s="31">
        <f t="shared" si="16"/>
        <v>0</v>
      </c>
      <c r="N63" s="32">
        <f t="shared" si="16"/>
        <v>0</v>
      </c>
      <c r="O63" s="31">
        <f t="shared" si="16"/>
        <v>0</v>
      </c>
      <c r="P63" s="31">
        <f t="shared" si="16"/>
        <v>0</v>
      </c>
      <c r="Q63" s="30">
        <f t="shared" si="16"/>
        <v>0</v>
      </c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1:27" s="79" customFormat="1" x14ac:dyDescent="0.2">
      <c r="A64" s="41" t="s">
        <v>83</v>
      </c>
      <c r="B64" s="310" t="s">
        <v>82</v>
      </c>
      <c r="C64" s="308"/>
      <c r="D64" s="308"/>
      <c r="E64" s="31"/>
      <c r="F64" s="32"/>
      <c r="G64" s="31"/>
      <c r="H64" s="32"/>
      <c r="I64" s="31"/>
      <c r="J64" s="32"/>
      <c r="K64" s="31"/>
      <c r="L64" s="32"/>
      <c r="M64" s="31"/>
      <c r="N64" s="32"/>
      <c r="O64" s="31"/>
      <c r="P64" s="31"/>
      <c r="Q64" s="30"/>
      <c r="R64" s="62"/>
      <c r="S64" s="62"/>
      <c r="T64" s="62"/>
      <c r="U64" s="62"/>
      <c r="V64" s="62"/>
      <c r="W64" s="62"/>
      <c r="X64" s="62"/>
      <c r="Y64" s="62"/>
      <c r="Z64" s="62"/>
      <c r="AA64" s="62"/>
    </row>
    <row r="65" spans="1:27" s="79" customFormat="1" ht="14.25" x14ac:dyDescent="0.2">
      <c r="A65" s="78"/>
      <c r="B65" s="77"/>
      <c r="C65" s="76"/>
      <c r="D65" s="76"/>
      <c r="E65" s="36"/>
      <c r="F65" s="37"/>
      <c r="G65" s="36"/>
      <c r="H65" s="37"/>
      <c r="I65" s="36"/>
      <c r="J65" s="37"/>
      <c r="K65" s="36"/>
      <c r="L65" s="37"/>
      <c r="M65" s="36"/>
      <c r="N65" s="37"/>
      <c r="O65" s="36"/>
      <c r="P65" s="36"/>
      <c r="Q65" s="35"/>
      <c r="R65" s="62"/>
      <c r="S65" s="62"/>
      <c r="T65" s="62"/>
      <c r="U65" s="62"/>
      <c r="V65" s="62"/>
      <c r="W65" s="62"/>
      <c r="X65" s="62"/>
      <c r="Y65" s="62"/>
      <c r="Z65" s="62"/>
      <c r="AA65" s="62"/>
    </row>
    <row r="66" spans="1:27" s="10" customFormat="1" ht="14.25" x14ac:dyDescent="0.2">
      <c r="A66" s="39" t="s">
        <v>81</v>
      </c>
      <c r="B66" s="307" t="s">
        <v>80</v>
      </c>
      <c r="C66" s="308"/>
      <c r="D66" s="308"/>
      <c r="E66" s="36">
        <f t="shared" ref="E66:Q66" si="17">+E67</f>
        <v>0</v>
      </c>
      <c r="F66" s="37">
        <f t="shared" si="17"/>
        <v>0</v>
      </c>
      <c r="G66" s="36">
        <f t="shared" si="17"/>
        <v>0</v>
      </c>
      <c r="H66" s="37">
        <f t="shared" si="17"/>
        <v>0</v>
      </c>
      <c r="I66" s="36">
        <f t="shared" si="17"/>
        <v>0</v>
      </c>
      <c r="J66" s="37">
        <f t="shared" si="17"/>
        <v>0</v>
      </c>
      <c r="K66" s="36">
        <f t="shared" si="17"/>
        <v>0</v>
      </c>
      <c r="L66" s="37">
        <f t="shared" si="17"/>
        <v>0</v>
      </c>
      <c r="M66" s="36">
        <f t="shared" si="17"/>
        <v>0</v>
      </c>
      <c r="N66" s="37">
        <f t="shared" si="17"/>
        <v>0</v>
      </c>
      <c r="O66" s="36">
        <f t="shared" si="17"/>
        <v>0</v>
      </c>
      <c r="P66" s="36">
        <f t="shared" si="17"/>
        <v>0</v>
      </c>
      <c r="Q66" s="35">
        <f t="shared" si="17"/>
        <v>0</v>
      </c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s="40" customFormat="1" x14ac:dyDescent="0.2">
      <c r="A67" s="80" t="s">
        <v>79</v>
      </c>
      <c r="B67" s="314" t="s">
        <v>78</v>
      </c>
      <c r="C67" s="308"/>
      <c r="D67" s="308"/>
      <c r="E67" s="61">
        <f t="shared" ref="E67:Q67" si="18">SUM(E68:E70)</f>
        <v>0</v>
      </c>
      <c r="F67" s="43">
        <f t="shared" si="18"/>
        <v>0</v>
      </c>
      <c r="G67" s="61">
        <f t="shared" si="18"/>
        <v>0</v>
      </c>
      <c r="H67" s="43">
        <f t="shared" si="18"/>
        <v>0</v>
      </c>
      <c r="I67" s="61">
        <f t="shared" si="18"/>
        <v>0</v>
      </c>
      <c r="J67" s="43">
        <f t="shared" si="18"/>
        <v>0</v>
      </c>
      <c r="K67" s="61">
        <f t="shared" si="18"/>
        <v>0</v>
      </c>
      <c r="L67" s="43">
        <f t="shared" si="18"/>
        <v>0</v>
      </c>
      <c r="M67" s="61">
        <f t="shared" si="18"/>
        <v>0</v>
      </c>
      <c r="N67" s="43">
        <f t="shared" si="18"/>
        <v>0</v>
      </c>
      <c r="O67" s="61">
        <f t="shared" si="18"/>
        <v>0</v>
      </c>
      <c r="P67" s="61">
        <f t="shared" si="18"/>
        <v>0</v>
      </c>
      <c r="Q67" s="45">
        <f t="shared" si="18"/>
        <v>0</v>
      </c>
      <c r="R67" s="34"/>
      <c r="S67" s="34"/>
      <c r="T67" s="34"/>
      <c r="U67" s="34"/>
      <c r="V67" s="34"/>
      <c r="W67" s="34"/>
      <c r="X67" s="34"/>
      <c r="Y67" s="34"/>
      <c r="Z67" s="34"/>
      <c r="AA67" s="34"/>
    </row>
    <row r="68" spans="1:27" s="79" customFormat="1" ht="14.25" x14ac:dyDescent="0.2">
      <c r="A68" s="33" t="s">
        <v>77</v>
      </c>
      <c r="B68" s="310" t="s">
        <v>76</v>
      </c>
      <c r="C68" s="308"/>
      <c r="D68" s="308"/>
      <c r="E68" s="36"/>
      <c r="F68" s="37"/>
      <c r="G68" s="36"/>
      <c r="H68" s="37"/>
      <c r="I68" s="36"/>
      <c r="J68" s="37"/>
      <c r="K68" s="36"/>
      <c r="L68" s="37"/>
      <c r="M68" s="36"/>
      <c r="N68" s="37"/>
      <c r="O68" s="36"/>
      <c r="P68" s="36"/>
      <c r="Q68" s="35"/>
      <c r="R68" s="62"/>
      <c r="S68" s="62"/>
      <c r="T68" s="62"/>
      <c r="U68" s="62"/>
      <c r="V68" s="62"/>
      <c r="W68" s="62"/>
      <c r="X68" s="62"/>
      <c r="Y68" s="62"/>
      <c r="Z68" s="62"/>
      <c r="AA68" s="62"/>
    </row>
    <row r="69" spans="1:27" s="10" customFormat="1" ht="14.25" x14ac:dyDescent="0.2">
      <c r="A69" s="33" t="s">
        <v>75</v>
      </c>
      <c r="B69" s="310" t="s">
        <v>74</v>
      </c>
      <c r="C69" s="308"/>
      <c r="D69" s="308"/>
      <c r="E69" s="36"/>
      <c r="F69" s="37"/>
      <c r="G69" s="36"/>
      <c r="H69" s="37"/>
      <c r="I69" s="36"/>
      <c r="J69" s="37"/>
      <c r="K69" s="36"/>
      <c r="L69" s="37"/>
      <c r="M69" s="36"/>
      <c r="N69" s="37"/>
      <c r="O69" s="36"/>
      <c r="P69" s="36"/>
      <c r="Q69" s="35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s="10" customFormat="1" ht="14.25" x14ac:dyDescent="0.2">
      <c r="A70" s="41" t="s">
        <v>73</v>
      </c>
      <c r="B70" s="310" t="s">
        <v>72</v>
      </c>
      <c r="C70" s="308"/>
      <c r="D70" s="308"/>
      <c r="E70" s="36"/>
      <c r="F70" s="37"/>
      <c r="G70" s="36"/>
      <c r="H70" s="37"/>
      <c r="I70" s="36"/>
      <c r="J70" s="37"/>
      <c r="K70" s="36"/>
      <c r="L70" s="37"/>
      <c r="M70" s="36"/>
      <c r="N70" s="37"/>
      <c r="O70" s="36"/>
      <c r="P70" s="36"/>
      <c r="Q70" s="35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s="10" customFormat="1" ht="14.25" x14ac:dyDescent="0.2">
      <c r="A71" s="78"/>
      <c r="B71" s="77"/>
      <c r="C71" s="76"/>
      <c r="D71" s="76"/>
      <c r="E71" s="36"/>
      <c r="F71" s="37"/>
      <c r="G71" s="36"/>
      <c r="H71" s="37"/>
      <c r="I71" s="36"/>
      <c r="J71" s="37"/>
      <c r="K71" s="36"/>
      <c r="L71" s="37"/>
      <c r="M71" s="36"/>
      <c r="N71" s="37"/>
      <c r="O71" s="36"/>
      <c r="P71" s="36"/>
      <c r="Q71" s="35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s="10" customFormat="1" ht="14.25" x14ac:dyDescent="0.2">
      <c r="A72" s="38" t="s">
        <v>71</v>
      </c>
      <c r="B72" s="309" t="s">
        <v>70</v>
      </c>
      <c r="C72" s="308"/>
      <c r="D72" s="308"/>
      <c r="E72" s="36">
        <f t="shared" ref="E72:Q72" si="19">SUM(E73)</f>
        <v>0</v>
      </c>
      <c r="F72" s="37">
        <f t="shared" si="19"/>
        <v>0</v>
      </c>
      <c r="G72" s="36">
        <f t="shared" si="19"/>
        <v>0</v>
      </c>
      <c r="H72" s="37">
        <f t="shared" si="19"/>
        <v>0</v>
      </c>
      <c r="I72" s="36">
        <f t="shared" si="19"/>
        <v>0</v>
      </c>
      <c r="J72" s="37">
        <f t="shared" si="19"/>
        <v>0</v>
      </c>
      <c r="K72" s="36">
        <f t="shared" si="19"/>
        <v>0</v>
      </c>
      <c r="L72" s="37">
        <f t="shared" si="19"/>
        <v>0</v>
      </c>
      <c r="M72" s="36">
        <f t="shared" si="19"/>
        <v>0</v>
      </c>
      <c r="N72" s="37">
        <f t="shared" si="19"/>
        <v>0</v>
      </c>
      <c r="O72" s="36">
        <f t="shared" si="19"/>
        <v>0</v>
      </c>
      <c r="P72" s="36">
        <f t="shared" si="19"/>
        <v>0</v>
      </c>
      <c r="Q72" s="35">
        <f t="shared" si="19"/>
        <v>0</v>
      </c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s="10" customFormat="1" x14ac:dyDescent="0.2">
      <c r="A73" s="33" t="s">
        <v>69</v>
      </c>
      <c r="B73" s="310" t="s">
        <v>68</v>
      </c>
      <c r="C73" s="308"/>
      <c r="D73" s="308"/>
      <c r="E73" s="31"/>
      <c r="F73" s="32"/>
      <c r="G73" s="31"/>
      <c r="H73" s="32"/>
      <c r="I73" s="31"/>
      <c r="J73" s="32"/>
      <c r="K73" s="31"/>
      <c r="L73" s="32"/>
      <c r="M73" s="31"/>
      <c r="N73" s="32"/>
      <c r="O73" s="31"/>
      <c r="P73" s="31"/>
      <c r="Q73" s="30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">
      <c r="A74" s="41"/>
      <c r="B74" s="310"/>
      <c r="C74" s="308"/>
      <c r="D74" s="308"/>
      <c r="E74" s="31"/>
      <c r="F74" s="32"/>
      <c r="G74" s="31"/>
      <c r="H74" s="32"/>
      <c r="I74" s="31"/>
      <c r="J74" s="32"/>
      <c r="K74" s="31"/>
      <c r="L74" s="32"/>
      <c r="M74" s="31"/>
      <c r="N74" s="32"/>
      <c r="O74" s="31"/>
      <c r="P74" s="31"/>
      <c r="Q74" s="30"/>
    </row>
    <row r="75" spans="1:27" ht="14.25" x14ac:dyDescent="0.2">
      <c r="A75" s="39" t="s">
        <v>67</v>
      </c>
      <c r="B75" s="307" t="s">
        <v>65</v>
      </c>
      <c r="C75" s="308"/>
      <c r="D75" s="308"/>
      <c r="E75" s="36">
        <f t="shared" ref="E75:Q75" si="20">SUM(E76)</f>
        <v>0</v>
      </c>
      <c r="F75" s="37">
        <f t="shared" si="20"/>
        <v>0</v>
      </c>
      <c r="G75" s="36">
        <f t="shared" si="20"/>
        <v>0</v>
      </c>
      <c r="H75" s="37">
        <f t="shared" si="20"/>
        <v>0</v>
      </c>
      <c r="I75" s="36">
        <f t="shared" si="20"/>
        <v>0</v>
      </c>
      <c r="J75" s="37">
        <f t="shared" si="20"/>
        <v>0</v>
      </c>
      <c r="K75" s="36">
        <f t="shared" si="20"/>
        <v>0</v>
      </c>
      <c r="L75" s="37">
        <f t="shared" si="20"/>
        <v>0</v>
      </c>
      <c r="M75" s="36">
        <f t="shared" si="20"/>
        <v>0</v>
      </c>
      <c r="N75" s="37">
        <f t="shared" si="20"/>
        <v>0</v>
      </c>
      <c r="O75" s="36">
        <f t="shared" si="20"/>
        <v>0</v>
      </c>
      <c r="P75" s="36">
        <f t="shared" si="20"/>
        <v>0</v>
      </c>
      <c r="Q75" s="35">
        <f t="shared" si="20"/>
        <v>0</v>
      </c>
      <c r="R75" s="11"/>
      <c r="S75" s="11"/>
    </row>
    <row r="76" spans="1:27" x14ac:dyDescent="0.2">
      <c r="A76" s="38" t="s">
        <v>66</v>
      </c>
      <c r="B76" s="309" t="s">
        <v>65</v>
      </c>
      <c r="C76" s="308"/>
      <c r="D76" s="308"/>
      <c r="E76" s="31">
        <f t="shared" ref="E76:Q76" si="21">SUM(E77:E78)</f>
        <v>0</v>
      </c>
      <c r="F76" s="32">
        <f t="shared" si="21"/>
        <v>0</v>
      </c>
      <c r="G76" s="31">
        <f t="shared" si="21"/>
        <v>0</v>
      </c>
      <c r="H76" s="32">
        <f t="shared" si="21"/>
        <v>0</v>
      </c>
      <c r="I76" s="31">
        <f t="shared" si="21"/>
        <v>0</v>
      </c>
      <c r="J76" s="32">
        <f t="shared" si="21"/>
        <v>0</v>
      </c>
      <c r="K76" s="31">
        <f t="shared" si="21"/>
        <v>0</v>
      </c>
      <c r="L76" s="32">
        <f t="shared" si="21"/>
        <v>0</v>
      </c>
      <c r="M76" s="31">
        <f t="shared" si="21"/>
        <v>0</v>
      </c>
      <c r="N76" s="32">
        <f t="shared" si="21"/>
        <v>0</v>
      </c>
      <c r="O76" s="31">
        <f t="shared" si="21"/>
        <v>0</v>
      </c>
      <c r="P76" s="31">
        <f t="shared" si="21"/>
        <v>0</v>
      </c>
      <c r="Q76" s="30">
        <f t="shared" si="21"/>
        <v>0</v>
      </c>
      <c r="R76" s="34"/>
      <c r="S76" s="34"/>
    </row>
    <row r="77" spans="1:27" ht="15" x14ac:dyDescent="0.2">
      <c r="A77" s="33" t="s">
        <v>64</v>
      </c>
      <c r="B77" s="310" t="s">
        <v>63</v>
      </c>
      <c r="C77" s="308"/>
      <c r="D77" s="308"/>
      <c r="E77" s="31"/>
      <c r="F77" s="32"/>
      <c r="G77" s="31"/>
      <c r="H77" s="32"/>
      <c r="I77" s="31"/>
      <c r="J77" s="32"/>
      <c r="K77" s="31"/>
      <c r="L77" s="32"/>
      <c r="M77" s="31"/>
      <c r="N77" s="32"/>
      <c r="O77" s="31"/>
      <c r="P77" s="31"/>
      <c r="Q77" s="30"/>
      <c r="R77" s="75"/>
      <c r="S77" s="62"/>
    </row>
    <row r="78" spans="1:27" x14ac:dyDescent="0.2">
      <c r="A78" s="33" t="s">
        <v>62</v>
      </c>
      <c r="B78" s="310" t="s">
        <v>61</v>
      </c>
      <c r="C78" s="308"/>
      <c r="D78" s="308"/>
      <c r="E78" s="31"/>
      <c r="F78" s="32"/>
      <c r="G78" s="31"/>
      <c r="H78" s="32"/>
      <c r="I78" s="31"/>
      <c r="J78" s="32"/>
      <c r="K78" s="31"/>
      <c r="L78" s="32"/>
      <c r="M78" s="31"/>
      <c r="N78" s="32"/>
      <c r="O78" s="31"/>
      <c r="P78" s="31"/>
      <c r="Q78" s="30"/>
      <c r="R78" s="11"/>
      <c r="S78" s="11"/>
    </row>
    <row r="79" spans="1:27" x14ac:dyDescent="0.2">
      <c r="A79" s="41"/>
      <c r="B79" s="310"/>
      <c r="C79" s="308"/>
      <c r="D79" s="308"/>
      <c r="E79" s="31"/>
      <c r="F79" s="32"/>
      <c r="G79" s="31"/>
      <c r="H79" s="32"/>
      <c r="I79" s="31"/>
      <c r="J79" s="32"/>
      <c r="K79" s="31"/>
      <c r="L79" s="32"/>
      <c r="M79" s="31"/>
      <c r="N79" s="32"/>
      <c r="O79" s="31"/>
      <c r="P79" s="31"/>
      <c r="Q79" s="30"/>
      <c r="R79" s="11"/>
      <c r="S79" s="11"/>
    </row>
    <row r="80" spans="1:27" ht="14.25" x14ac:dyDescent="0.2">
      <c r="A80" s="39" t="s">
        <v>60</v>
      </c>
      <c r="B80" s="307" t="s">
        <v>59</v>
      </c>
      <c r="C80" s="308"/>
      <c r="D80" s="308"/>
      <c r="E80" s="36">
        <f t="shared" ref="E80:Q80" si="22">SUM(E81+E86+E91)</f>
        <v>0</v>
      </c>
      <c r="F80" s="37">
        <f t="shared" si="22"/>
        <v>0</v>
      </c>
      <c r="G80" s="36">
        <f t="shared" si="22"/>
        <v>0</v>
      </c>
      <c r="H80" s="37">
        <f t="shared" si="22"/>
        <v>0</v>
      </c>
      <c r="I80" s="36">
        <f t="shared" si="22"/>
        <v>0</v>
      </c>
      <c r="J80" s="37">
        <f t="shared" si="22"/>
        <v>0</v>
      </c>
      <c r="K80" s="36">
        <f t="shared" si="22"/>
        <v>0</v>
      </c>
      <c r="L80" s="37">
        <f t="shared" si="22"/>
        <v>0</v>
      </c>
      <c r="M80" s="36">
        <f t="shared" si="22"/>
        <v>0</v>
      </c>
      <c r="N80" s="37">
        <f t="shared" si="22"/>
        <v>0</v>
      </c>
      <c r="O80" s="36">
        <f t="shared" si="22"/>
        <v>0</v>
      </c>
      <c r="P80" s="36">
        <f t="shared" si="22"/>
        <v>0</v>
      </c>
      <c r="Q80" s="35">
        <f t="shared" si="22"/>
        <v>0</v>
      </c>
      <c r="R80" s="11"/>
      <c r="S80" s="11"/>
    </row>
    <row r="81" spans="1:27" ht="14.25" x14ac:dyDescent="0.2">
      <c r="A81" s="39" t="s">
        <v>58</v>
      </c>
      <c r="B81" s="307" t="s">
        <v>57</v>
      </c>
      <c r="C81" s="308"/>
      <c r="D81" s="308"/>
      <c r="E81" s="36">
        <f t="shared" ref="E81:Q83" si="23">SUM(E82)</f>
        <v>0</v>
      </c>
      <c r="F81" s="37">
        <f t="shared" si="23"/>
        <v>0</v>
      </c>
      <c r="G81" s="36">
        <f t="shared" si="23"/>
        <v>0</v>
      </c>
      <c r="H81" s="37">
        <f t="shared" si="23"/>
        <v>0</v>
      </c>
      <c r="I81" s="36">
        <f t="shared" si="23"/>
        <v>0</v>
      </c>
      <c r="J81" s="37">
        <f t="shared" si="23"/>
        <v>0</v>
      </c>
      <c r="K81" s="36">
        <f t="shared" si="23"/>
        <v>0</v>
      </c>
      <c r="L81" s="37">
        <f t="shared" si="23"/>
        <v>0</v>
      </c>
      <c r="M81" s="36">
        <f t="shared" si="23"/>
        <v>0</v>
      </c>
      <c r="N81" s="37">
        <f t="shared" si="23"/>
        <v>0</v>
      </c>
      <c r="O81" s="36">
        <f t="shared" si="23"/>
        <v>0</v>
      </c>
      <c r="P81" s="36">
        <f t="shared" si="23"/>
        <v>0</v>
      </c>
      <c r="Q81" s="35">
        <f t="shared" si="23"/>
        <v>0</v>
      </c>
    </row>
    <row r="82" spans="1:27" ht="14.25" x14ac:dyDescent="0.2">
      <c r="A82" s="39" t="s">
        <v>56</v>
      </c>
      <c r="B82" s="307" t="s">
        <v>55</v>
      </c>
      <c r="C82" s="308"/>
      <c r="D82" s="308"/>
      <c r="E82" s="36">
        <f t="shared" si="23"/>
        <v>0</v>
      </c>
      <c r="F82" s="37">
        <f t="shared" si="23"/>
        <v>0</v>
      </c>
      <c r="G82" s="36">
        <f t="shared" si="23"/>
        <v>0</v>
      </c>
      <c r="H82" s="37">
        <f t="shared" si="23"/>
        <v>0</v>
      </c>
      <c r="I82" s="36">
        <f t="shared" si="23"/>
        <v>0</v>
      </c>
      <c r="J82" s="37">
        <f t="shared" si="23"/>
        <v>0</v>
      </c>
      <c r="K82" s="36">
        <f t="shared" si="23"/>
        <v>0</v>
      </c>
      <c r="L82" s="37">
        <f t="shared" si="23"/>
        <v>0</v>
      </c>
      <c r="M82" s="36">
        <f t="shared" si="23"/>
        <v>0</v>
      </c>
      <c r="N82" s="37">
        <f t="shared" si="23"/>
        <v>0</v>
      </c>
      <c r="O82" s="36">
        <f t="shared" si="23"/>
        <v>0</v>
      </c>
      <c r="P82" s="36">
        <f t="shared" si="23"/>
        <v>0</v>
      </c>
      <c r="Q82" s="35">
        <f t="shared" si="23"/>
        <v>0</v>
      </c>
    </row>
    <row r="83" spans="1:27" x14ac:dyDescent="0.2">
      <c r="A83" s="38" t="s">
        <v>54</v>
      </c>
      <c r="B83" s="309" t="s">
        <v>53</v>
      </c>
      <c r="C83" s="308"/>
      <c r="D83" s="308"/>
      <c r="E83" s="74">
        <f t="shared" si="23"/>
        <v>0</v>
      </c>
      <c r="F83" s="66">
        <f t="shared" si="23"/>
        <v>0</v>
      </c>
      <c r="G83" s="74">
        <f t="shared" si="23"/>
        <v>0</v>
      </c>
      <c r="H83" s="66">
        <f t="shared" si="23"/>
        <v>0</v>
      </c>
      <c r="I83" s="74">
        <f t="shared" si="23"/>
        <v>0</v>
      </c>
      <c r="J83" s="66">
        <f t="shared" si="23"/>
        <v>0</v>
      </c>
      <c r="K83" s="74">
        <f t="shared" si="23"/>
        <v>0</v>
      </c>
      <c r="L83" s="66">
        <f t="shared" si="23"/>
        <v>0</v>
      </c>
      <c r="M83" s="74">
        <f t="shared" si="23"/>
        <v>0</v>
      </c>
      <c r="N83" s="66">
        <f t="shared" si="23"/>
        <v>0</v>
      </c>
      <c r="O83" s="74">
        <f t="shared" si="23"/>
        <v>0</v>
      </c>
      <c r="P83" s="74">
        <f t="shared" si="23"/>
        <v>0</v>
      </c>
      <c r="Q83" s="63">
        <f t="shared" si="23"/>
        <v>0</v>
      </c>
      <c r="R83" s="34"/>
      <c r="S83" s="34"/>
    </row>
    <row r="84" spans="1:27" x14ac:dyDescent="0.2">
      <c r="A84" s="33" t="s">
        <v>52</v>
      </c>
      <c r="B84" s="310" t="s">
        <v>51</v>
      </c>
      <c r="C84" s="308"/>
      <c r="D84" s="308"/>
      <c r="E84" s="61"/>
      <c r="F84" s="43"/>
      <c r="G84" s="61"/>
      <c r="H84" s="43"/>
      <c r="I84" s="61"/>
      <c r="J84" s="43"/>
      <c r="K84" s="61"/>
      <c r="L84" s="43"/>
      <c r="M84" s="61"/>
      <c r="N84" s="43"/>
      <c r="O84" s="61"/>
      <c r="P84" s="61"/>
      <c r="Q84" s="45"/>
      <c r="R84" s="62"/>
      <c r="S84" s="62"/>
    </row>
    <row r="85" spans="1:27" s="10" customFormat="1" x14ac:dyDescent="0.2">
      <c r="A85" s="41"/>
      <c r="B85" s="313"/>
      <c r="C85" s="308"/>
      <c r="D85" s="308"/>
      <c r="E85" s="31"/>
      <c r="F85" s="32"/>
      <c r="G85" s="31"/>
      <c r="H85" s="32"/>
      <c r="I85" s="31"/>
      <c r="J85" s="32"/>
      <c r="K85" s="31"/>
      <c r="L85" s="32"/>
      <c r="M85" s="31"/>
      <c r="N85" s="32"/>
      <c r="O85" s="31"/>
      <c r="P85" s="31"/>
      <c r="Q85" s="30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x14ac:dyDescent="0.2">
      <c r="A86" s="39" t="s">
        <v>50</v>
      </c>
      <c r="B86" s="307" t="s">
        <v>49</v>
      </c>
      <c r="C86" s="308"/>
      <c r="D86" s="308"/>
      <c r="E86" s="36">
        <f t="shared" ref="E86:Q87" si="24">+E87</f>
        <v>0</v>
      </c>
      <c r="F86" s="37">
        <f t="shared" si="24"/>
        <v>0</v>
      </c>
      <c r="G86" s="36">
        <f t="shared" si="24"/>
        <v>0</v>
      </c>
      <c r="H86" s="37">
        <f t="shared" si="24"/>
        <v>0</v>
      </c>
      <c r="I86" s="36">
        <f t="shared" si="24"/>
        <v>0</v>
      </c>
      <c r="J86" s="37">
        <f t="shared" si="24"/>
        <v>0</v>
      </c>
      <c r="K86" s="36">
        <f t="shared" si="24"/>
        <v>0</v>
      </c>
      <c r="L86" s="37">
        <f t="shared" si="24"/>
        <v>0</v>
      </c>
      <c r="M86" s="36">
        <f t="shared" si="24"/>
        <v>0</v>
      </c>
      <c r="N86" s="37">
        <f t="shared" si="24"/>
        <v>0</v>
      </c>
      <c r="O86" s="36">
        <f t="shared" si="24"/>
        <v>0</v>
      </c>
      <c r="P86" s="36">
        <f t="shared" si="24"/>
        <v>0</v>
      </c>
      <c r="Q86" s="35">
        <f t="shared" si="24"/>
        <v>0</v>
      </c>
      <c r="R86" s="11"/>
      <c r="S86" s="11"/>
    </row>
    <row r="87" spans="1:27" ht="14.25" x14ac:dyDescent="0.2">
      <c r="A87" s="39" t="s">
        <v>48</v>
      </c>
      <c r="B87" s="307" t="s">
        <v>47</v>
      </c>
      <c r="C87" s="308"/>
      <c r="D87" s="308"/>
      <c r="E87" s="36">
        <f t="shared" si="24"/>
        <v>0</v>
      </c>
      <c r="F87" s="37">
        <f t="shared" si="24"/>
        <v>0</v>
      </c>
      <c r="G87" s="36">
        <f t="shared" si="24"/>
        <v>0</v>
      </c>
      <c r="H87" s="37">
        <f t="shared" si="24"/>
        <v>0</v>
      </c>
      <c r="I87" s="36">
        <f t="shared" si="24"/>
        <v>0</v>
      </c>
      <c r="J87" s="37">
        <f t="shared" si="24"/>
        <v>0</v>
      </c>
      <c r="K87" s="36">
        <f t="shared" si="24"/>
        <v>0</v>
      </c>
      <c r="L87" s="37">
        <f t="shared" si="24"/>
        <v>0</v>
      </c>
      <c r="M87" s="36">
        <f t="shared" si="24"/>
        <v>0</v>
      </c>
      <c r="N87" s="37">
        <f t="shared" si="24"/>
        <v>0</v>
      </c>
      <c r="O87" s="36">
        <f t="shared" si="24"/>
        <v>0</v>
      </c>
      <c r="P87" s="36">
        <f t="shared" si="24"/>
        <v>0</v>
      </c>
      <c r="Q87" s="35">
        <f t="shared" si="24"/>
        <v>0</v>
      </c>
      <c r="R87" s="11"/>
      <c r="S87" s="11"/>
    </row>
    <row r="88" spans="1:27" s="10" customFormat="1" x14ac:dyDescent="0.2">
      <c r="A88" s="46" t="s">
        <v>46</v>
      </c>
      <c r="B88" s="309" t="s">
        <v>45</v>
      </c>
      <c r="C88" s="308"/>
      <c r="D88" s="308"/>
      <c r="E88" s="74">
        <f t="shared" ref="E88:Q88" si="25">SUM(E89:E89)</f>
        <v>0</v>
      </c>
      <c r="F88" s="66">
        <f t="shared" si="25"/>
        <v>0</v>
      </c>
      <c r="G88" s="74">
        <f t="shared" si="25"/>
        <v>0</v>
      </c>
      <c r="H88" s="66">
        <f t="shared" si="25"/>
        <v>0</v>
      </c>
      <c r="I88" s="74">
        <f t="shared" si="25"/>
        <v>0</v>
      </c>
      <c r="J88" s="66">
        <f t="shared" si="25"/>
        <v>0</v>
      </c>
      <c r="K88" s="74">
        <f t="shared" si="25"/>
        <v>0</v>
      </c>
      <c r="L88" s="66">
        <f t="shared" si="25"/>
        <v>0</v>
      </c>
      <c r="M88" s="74">
        <f t="shared" si="25"/>
        <v>0</v>
      </c>
      <c r="N88" s="66">
        <f t="shared" si="25"/>
        <v>0</v>
      </c>
      <c r="O88" s="74">
        <f t="shared" si="25"/>
        <v>0</v>
      </c>
      <c r="P88" s="74">
        <f t="shared" si="25"/>
        <v>0</v>
      </c>
      <c r="Q88" s="63">
        <f t="shared" si="25"/>
        <v>0</v>
      </c>
      <c r="R88" s="34"/>
      <c r="S88" s="34"/>
      <c r="T88" s="11"/>
      <c r="U88" s="11"/>
      <c r="V88" s="11"/>
      <c r="W88" s="11"/>
      <c r="X88" s="11"/>
      <c r="Y88" s="11"/>
      <c r="Z88" s="11"/>
      <c r="AA88" s="11"/>
    </row>
    <row r="89" spans="1:27" x14ac:dyDescent="0.2">
      <c r="A89" s="41" t="s">
        <v>44</v>
      </c>
      <c r="B89" s="310" t="s">
        <v>43</v>
      </c>
      <c r="C89" s="308"/>
      <c r="D89" s="308"/>
      <c r="E89" s="31"/>
      <c r="F89" s="32"/>
      <c r="G89" s="31"/>
      <c r="H89" s="32"/>
      <c r="I89" s="31"/>
      <c r="J89" s="32"/>
      <c r="K89" s="31"/>
      <c r="L89" s="32"/>
      <c r="M89" s="31"/>
      <c r="N89" s="32"/>
      <c r="O89" s="31"/>
      <c r="P89" s="31"/>
      <c r="Q89" s="30"/>
      <c r="R89" s="11"/>
      <c r="S89" s="11"/>
    </row>
    <row r="90" spans="1:27" s="40" customFormat="1" x14ac:dyDescent="0.2">
      <c r="A90" s="41"/>
      <c r="B90" s="310"/>
      <c r="C90" s="308"/>
      <c r="D90" s="308"/>
      <c r="E90" s="31"/>
      <c r="F90" s="32"/>
      <c r="G90" s="31"/>
      <c r="H90" s="32"/>
      <c r="I90" s="31"/>
      <c r="J90" s="32"/>
      <c r="K90" s="31"/>
      <c r="L90" s="32"/>
      <c r="M90" s="31"/>
      <c r="N90" s="32"/>
      <c r="O90" s="31"/>
      <c r="P90" s="31"/>
      <c r="Q90" s="30"/>
      <c r="R90" s="2"/>
      <c r="S90" s="2"/>
      <c r="T90" s="34"/>
      <c r="U90" s="34"/>
      <c r="V90" s="34"/>
      <c r="W90" s="34"/>
      <c r="X90" s="34"/>
      <c r="Y90" s="34"/>
      <c r="Z90" s="34"/>
      <c r="AA90" s="34"/>
    </row>
    <row r="91" spans="1:27" s="69" customFormat="1" ht="14.25" x14ac:dyDescent="0.2">
      <c r="A91" s="39" t="s">
        <v>42</v>
      </c>
      <c r="B91" s="307" t="s">
        <v>40</v>
      </c>
      <c r="C91" s="308"/>
      <c r="D91" s="308"/>
      <c r="E91" s="53">
        <f t="shared" ref="E91:L92" si="26">SUM(E92)</f>
        <v>0</v>
      </c>
      <c r="F91" s="54">
        <f t="shared" si="26"/>
        <v>0</v>
      </c>
      <c r="G91" s="53">
        <f t="shared" si="26"/>
        <v>0</v>
      </c>
      <c r="H91" s="54">
        <f t="shared" si="26"/>
        <v>0</v>
      </c>
      <c r="I91" s="53">
        <f t="shared" si="26"/>
        <v>0</v>
      </c>
      <c r="J91" s="54">
        <f t="shared" si="26"/>
        <v>0</v>
      </c>
      <c r="K91" s="53">
        <f t="shared" si="26"/>
        <v>0</v>
      </c>
      <c r="L91" s="54">
        <f t="shared" si="26"/>
        <v>0</v>
      </c>
      <c r="M91" s="53">
        <f>SUM(M92+M95)</f>
        <v>0</v>
      </c>
      <c r="N91" s="54">
        <f t="shared" ref="N91:Q92" si="27">SUM(N92)</f>
        <v>0</v>
      </c>
      <c r="O91" s="53">
        <f t="shared" si="27"/>
        <v>0</v>
      </c>
      <c r="P91" s="53">
        <f t="shared" si="27"/>
        <v>0</v>
      </c>
      <c r="Q91" s="52">
        <f t="shared" si="27"/>
        <v>0</v>
      </c>
      <c r="R91" s="11"/>
      <c r="S91" s="11"/>
      <c r="T91" s="70"/>
      <c r="U91" s="70"/>
      <c r="V91" s="70"/>
      <c r="W91" s="70"/>
      <c r="X91" s="70"/>
      <c r="Y91" s="70"/>
      <c r="Z91" s="70"/>
      <c r="AA91" s="70"/>
    </row>
    <row r="92" spans="1:27" ht="14.25" x14ac:dyDescent="0.2">
      <c r="A92" s="39" t="s">
        <v>41</v>
      </c>
      <c r="B92" s="307" t="s">
        <v>40</v>
      </c>
      <c r="C92" s="308"/>
      <c r="D92" s="308"/>
      <c r="E92" s="72">
        <f t="shared" si="26"/>
        <v>0</v>
      </c>
      <c r="F92" s="73">
        <f t="shared" si="26"/>
        <v>0</v>
      </c>
      <c r="G92" s="72">
        <f t="shared" si="26"/>
        <v>0</v>
      </c>
      <c r="H92" s="73">
        <f t="shared" si="26"/>
        <v>0</v>
      </c>
      <c r="I92" s="72">
        <f t="shared" si="26"/>
        <v>0</v>
      </c>
      <c r="J92" s="73">
        <f t="shared" si="26"/>
        <v>0</v>
      </c>
      <c r="K92" s="72">
        <f t="shared" si="26"/>
        <v>0</v>
      </c>
      <c r="L92" s="73">
        <f t="shared" si="26"/>
        <v>0</v>
      </c>
      <c r="M92" s="72">
        <f>SUM(M93)</f>
        <v>0</v>
      </c>
      <c r="N92" s="73">
        <f t="shared" si="27"/>
        <v>0</v>
      </c>
      <c r="O92" s="72">
        <f t="shared" si="27"/>
        <v>0</v>
      </c>
      <c r="P92" s="72">
        <f t="shared" si="27"/>
        <v>0</v>
      </c>
      <c r="Q92" s="71">
        <f t="shared" si="27"/>
        <v>0</v>
      </c>
    </row>
    <row r="93" spans="1:27" s="10" customFormat="1" x14ac:dyDescent="0.2">
      <c r="A93" s="33" t="s">
        <v>39</v>
      </c>
      <c r="B93" s="44" t="s">
        <v>38</v>
      </c>
      <c r="C93" s="50"/>
      <c r="D93" s="50"/>
      <c r="E93" s="31"/>
      <c r="F93" s="32"/>
      <c r="G93" s="31"/>
      <c r="H93" s="32"/>
      <c r="I93" s="31"/>
      <c r="J93" s="32"/>
      <c r="K93" s="31"/>
      <c r="L93" s="32"/>
      <c r="M93" s="31"/>
      <c r="N93" s="32"/>
      <c r="O93" s="31"/>
      <c r="P93" s="31"/>
      <c r="Q93" s="30"/>
      <c r="R93" s="34"/>
      <c r="S93" s="34"/>
      <c r="T93" s="11"/>
      <c r="U93" s="11"/>
      <c r="V93" s="11"/>
      <c r="W93" s="11"/>
      <c r="X93" s="11"/>
      <c r="Y93" s="11"/>
      <c r="Z93" s="11"/>
      <c r="AA93" s="11"/>
    </row>
    <row r="94" spans="1:27" s="69" customFormat="1" ht="14.25" x14ac:dyDescent="0.2">
      <c r="A94" s="55"/>
      <c r="B94" s="50"/>
      <c r="C94" s="50"/>
      <c r="D94" s="50"/>
      <c r="E94" s="53"/>
      <c r="F94" s="54"/>
      <c r="G94" s="53"/>
      <c r="H94" s="54"/>
      <c r="I94" s="53"/>
      <c r="J94" s="49"/>
      <c r="K94" s="53"/>
      <c r="L94" s="43"/>
      <c r="M94" s="53"/>
      <c r="N94" s="54"/>
      <c r="O94" s="53"/>
      <c r="P94" s="53"/>
      <c r="Q94" s="47"/>
      <c r="R94" s="34"/>
      <c r="S94" s="34"/>
      <c r="T94" s="70"/>
      <c r="U94" s="70"/>
      <c r="V94" s="70"/>
      <c r="W94" s="70"/>
      <c r="X94" s="70"/>
      <c r="Y94" s="70"/>
      <c r="Z94" s="70"/>
      <c r="AA94" s="70"/>
    </row>
    <row r="95" spans="1:27" x14ac:dyDescent="0.2">
      <c r="A95" s="38" t="s">
        <v>37</v>
      </c>
      <c r="B95" s="309" t="s">
        <v>33</v>
      </c>
      <c r="C95" s="308"/>
      <c r="D95" s="308"/>
      <c r="E95" s="64">
        <f t="shared" ref="E95:Q95" si="28">SUM(E96:E97)</f>
        <v>0</v>
      </c>
      <c r="F95" s="65">
        <f t="shared" si="28"/>
        <v>0</v>
      </c>
      <c r="G95" s="64">
        <f t="shared" si="28"/>
        <v>0</v>
      </c>
      <c r="H95" s="65">
        <f t="shared" si="28"/>
        <v>0</v>
      </c>
      <c r="I95" s="64">
        <f t="shared" si="28"/>
        <v>0</v>
      </c>
      <c r="J95" s="65">
        <f t="shared" si="28"/>
        <v>0</v>
      </c>
      <c r="K95" s="64">
        <f t="shared" si="28"/>
        <v>0</v>
      </c>
      <c r="L95" s="65">
        <f t="shared" si="28"/>
        <v>0</v>
      </c>
      <c r="M95" s="64">
        <f t="shared" si="28"/>
        <v>0</v>
      </c>
      <c r="N95" s="65">
        <f t="shared" si="28"/>
        <v>0</v>
      </c>
      <c r="O95" s="64">
        <f t="shared" si="28"/>
        <v>0</v>
      </c>
      <c r="P95" s="64">
        <f t="shared" si="28"/>
        <v>0</v>
      </c>
      <c r="Q95" s="68">
        <f t="shared" si="28"/>
        <v>0</v>
      </c>
      <c r="R95" s="11"/>
      <c r="S95" s="11"/>
    </row>
    <row r="96" spans="1:27" x14ac:dyDescent="0.2">
      <c r="A96" s="41" t="s">
        <v>36</v>
      </c>
      <c r="B96" s="44" t="s">
        <v>35</v>
      </c>
      <c r="C96" s="67"/>
      <c r="D96" s="67"/>
      <c r="E96" s="64"/>
      <c r="F96" s="65"/>
      <c r="G96" s="64"/>
      <c r="H96" s="65"/>
      <c r="I96" s="64"/>
      <c r="J96" s="66"/>
      <c r="K96" s="64"/>
      <c r="L96" s="65"/>
      <c r="M96" s="64"/>
      <c r="N96" s="65"/>
      <c r="O96" s="64"/>
      <c r="P96" s="64"/>
      <c r="Q96" s="63"/>
      <c r="R96" s="62"/>
      <c r="S96" s="62"/>
    </row>
    <row r="97" spans="1:30" s="59" customFormat="1" x14ac:dyDescent="0.2">
      <c r="A97" s="41" t="s">
        <v>34</v>
      </c>
      <c r="B97" s="310" t="s">
        <v>33</v>
      </c>
      <c r="C97" s="308"/>
      <c r="D97" s="308"/>
      <c r="E97" s="61"/>
      <c r="F97" s="43"/>
      <c r="G97" s="61"/>
      <c r="H97" s="43"/>
      <c r="I97" s="61"/>
      <c r="J97" s="43"/>
      <c r="K97" s="61"/>
      <c r="L97" s="43"/>
      <c r="M97" s="61"/>
      <c r="N97" s="43"/>
      <c r="O97" s="61"/>
      <c r="P97" s="61"/>
      <c r="Q97" s="45"/>
      <c r="R97" s="60"/>
      <c r="S97" s="60"/>
      <c r="T97" s="60"/>
      <c r="U97" s="60"/>
      <c r="V97" s="60"/>
      <c r="W97" s="60"/>
      <c r="X97" s="60"/>
      <c r="Y97" s="60"/>
      <c r="Z97" s="60"/>
      <c r="AA97" s="60"/>
    </row>
    <row r="98" spans="1:30" ht="14.25" x14ac:dyDescent="0.2">
      <c r="A98" s="58"/>
      <c r="B98" s="310"/>
      <c r="C98" s="308"/>
      <c r="D98" s="308"/>
      <c r="E98" s="56"/>
      <c r="F98" s="57"/>
      <c r="G98" s="56"/>
      <c r="H98" s="57"/>
      <c r="I98" s="56"/>
      <c r="J98" s="57"/>
      <c r="K98" s="56"/>
      <c r="L98" s="57"/>
      <c r="M98" s="56"/>
      <c r="N98" s="57"/>
      <c r="O98" s="56"/>
      <c r="P98" s="56"/>
      <c r="Q98" s="30"/>
    </row>
    <row r="99" spans="1:30" ht="14.25" x14ac:dyDescent="0.2">
      <c r="A99" s="39" t="s">
        <v>32</v>
      </c>
      <c r="B99" s="307" t="s">
        <v>31</v>
      </c>
      <c r="C99" s="308"/>
      <c r="D99" s="308"/>
      <c r="E99" s="36">
        <f t="shared" ref="E99:Q100" si="29">+E100</f>
        <v>0</v>
      </c>
      <c r="F99" s="37">
        <f t="shared" si="29"/>
        <v>0</v>
      </c>
      <c r="G99" s="36">
        <f t="shared" si="29"/>
        <v>0</v>
      </c>
      <c r="H99" s="37">
        <f t="shared" si="29"/>
        <v>0</v>
      </c>
      <c r="I99" s="36">
        <f t="shared" si="29"/>
        <v>0</v>
      </c>
      <c r="J99" s="37">
        <f t="shared" si="29"/>
        <v>0</v>
      </c>
      <c r="K99" s="36">
        <f t="shared" si="29"/>
        <v>0</v>
      </c>
      <c r="L99" s="37">
        <f t="shared" si="29"/>
        <v>0</v>
      </c>
      <c r="M99" s="36">
        <f t="shared" si="29"/>
        <v>0</v>
      </c>
      <c r="N99" s="37">
        <f t="shared" si="29"/>
        <v>0</v>
      </c>
      <c r="O99" s="36">
        <f t="shared" si="29"/>
        <v>0</v>
      </c>
      <c r="P99" s="36">
        <f t="shared" si="29"/>
        <v>0</v>
      </c>
      <c r="Q99" s="35">
        <f t="shared" si="29"/>
        <v>0</v>
      </c>
      <c r="R99" s="11"/>
      <c r="S99" s="11"/>
    </row>
    <row r="100" spans="1:30" ht="14.25" x14ac:dyDescent="0.2">
      <c r="A100" s="39" t="s">
        <v>30</v>
      </c>
      <c r="B100" s="50" t="s">
        <v>29</v>
      </c>
      <c r="C100" s="50"/>
      <c r="D100" s="50"/>
      <c r="E100" s="36">
        <f t="shared" si="29"/>
        <v>0</v>
      </c>
      <c r="F100" s="37">
        <f t="shared" si="29"/>
        <v>0</v>
      </c>
      <c r="G100" s="36">
        <f t="shared" si="29"/>
        <v>0</v>
      </c>
      <c r="H100" s="37">
        <f t="shared" si="29"/>
        <v>0</v>
      </c>
      <c r="I100" s="36">
        <f t="shared" si="29"/>
        <v>0</v>
      </c>
      <c r="J100" s="37">
        <f t="shared" si="29"/>
        <v>0</v>
      </c>
      <c r="K100" s="36">
        <f t="shared" si="29"/>
        <v>0</v>
      </c>
      <c r="L100" s="37">
        <f t="shared" si="29"/>
        <v>0</v>
      </c>
      <c r="M100" s="36">
        <f t="shared" si="29"/>
        <v>0</v>
      </c>
      <c r="N100" s="37">
        <f t="shared" si="29"/>
        <v>0</v>
      </c>
      <c r="O100" s="36">
        <f t="shared" si="29"/>
        <v>0</v>
      </c>
      <c r="P100" s="36">
        <f t="shared" si="29"/>
        <v>0</v>
      </c>
      <c r="Q100" s="35">
        <f t="shared" si="29"/>
        <v>0</v>
      </c>
    </row>
    <row r="101" spans="1:30" ht="14.25" x14ac:dyDescent="0.2">
      <c r="A101" s="39" t="s">
        <v>28</v>
      </c>
      <c r="B101" s="51" t="s">
        <v>26</v>
      </c>
      <c r="C101" s="50"/>
      <c r="D101" s="50"/>
      <c r="E101" s="48">
        <f t="shared" ref="E101:Q101" si="30">SUM(E102)</f>
        <v>0</v>
      </c>
      <c r="F101" s="49">
        <f t="shared" si="30"/>
        <v>0</v>
      </c>
      <c r="G101" s="48">
        <f t="shared" si="30"/>
        <v>0</v>
      </c>
      <c r="H101" s="49">
        <f t="shared" si="30"/>
        <v>0</v>
      </c>
      <c r="I101" s="48">
        <f t="shared" si="30"/>
        <v>0</v>
      </c>
      <c r="J101" s="49">
        <f t="shared" si="30"/>
        <v>0</v>
      </c>
      <c r="K101" s="48">
        <f t="shared" si="30"/>
        <v>0</v>
      </c>
      <c r="L101" s="49">
        <f t="shared" si="30"/>
        <v>0</v>
      </c>
      <c r="M101" s="48">
        <f t="shared" si="30"/>
        <v>0</v>
      </c>
      <c r="N101" s="49">
        <f t="shared" si="30"/>
        <v>0</v>
      </c>
      <c r="O101" s="48">
        <f t="shared" si="30"/>
        <v>0</v>
      </c>
      <c r="P101" s="48">
        <f t="shared" si="30"/>
        <v>0</v>
      </c>
      <c r="Q101" s="47">
        <f t="shared" si="30"/>
        <v>0</v>
      </c>
    </row>
    <row r="102" spans="1:30" ht="14.25" x14ac:dyDescent="0.2">
      <c r="A102" s="33" t="s">
        <v>27</v>
      </c>
      <c r="B102" s="44" t="s">
        <v>26</v>
      </c>
      <c r="C102" s="50"/>
      <c r="D102" s="50"/>
      <c r="E102" s="53"/>
      <c r="F102" s="54"/>
      <c r="G102" s="53"/>
      <c r="H102" s="54"/>
      <c r="I102" s="53"/>
      <c r="J102" s="43"/>
      <c r="K102" s="53"/>
      <c r="L102" s="54"/>
      <c r="M102" s="53"/>
      <c r="N102" s="54"/>
      <c r="O102" s="53"/>
      <c r="P102" s="53"/>
      <c r="Q102" s="45"/>
    </row>
    <row r="103" spans="1:30" ht="14.25" x14ac:dyDescent="0.2">
      <c r="A103" s="55"/>
      <c r="B103" s="50"/>
      <c r="C103" s="50"/>
      <c r="D103" s="50"/>
      <c r="E103" s="53"/>
      <c r="F103" s="54"/>
      <c r="G103" s="53"/>
      <c r="H103" s="54"/>
      <c r="I103" s="53"/>
      <c r="J103" s="54"/>
      <c r="K103" s="53"/>
      <c r="L103" s="54"/>
      <c r="M103" s="53"/>
      <c r="N103" s="54"/>
      <c r="O103" s="53"/>
      <c r="P103" s="53"/>
      <c r="Q103" s="52"/>
      <c r="AD103" s="1" t="s">
        <v>25</v>
      </c>
    </row>
    <row r="104" spans="1:30" ht="14.25" x14ac:dyDescent="0.2">
      <c r="A104" s="39" t="s">
        <v>24</v>
      </c>
      <c r="B104" s="51" t="s">
        <v>23</v>
      </c>
      <c r="C104" s="51"/>
      <c r="D104" s="51"/>
      <c r="E104" s="36">
        <f t="shared" ref="E104:Q104" si="31">+E105</f>
        <v>0</v>
      </c>
      <c r="F104" s="37">
        <f t="shared" si="31"/>
        <v>0</v>
      </c>
      <c r="G104" s="36">
        <f t="shared" si="31"/>
        <v>0</v>
      </c>
      <c r="H104" s="37">
        <f t="shared" si="31"/>
        <v>0</v>
      </c>
      <c r="I104" s="36">
        <f t="shared" si="31"/>
        <v>0</v>
      </c>
      <c r="J104" s="37">
        <f t="shared" si="31"/>
        <v>0</v>
      </c>
      <c r="K104" s="36">
        <f t="shared" si="31"/>
        <v>0</v>
      </c>
      <c r="L104" s="37">
        <f t="shared" si="31"/>
        <v>0</v>
      </c>
      <c r="M104" s="36">
        <f t="shared" si="31"/>
        <v>0</v>
      </c>
      <c r="N104" s="37">
        <f t="shared" si="31"/>
        <v>0</v>
      </c>
      <c r="O104" s="36">
        <f t="shared" si="31"/>
        <v>0</v>
      </c>
      <c r="P104" s="36">
        <f t="shared" si="31"/>
        <v>0</v>
      </c>
      <c r="Q104" s="35">
        <f t="shared" si="31"/>
        <v>0</v>
      </c>
    </row>
    <row r="105" spans="1:30" s="10" customFormat="1" ht="14.25" x14ac:dyDescent="0.2">
      <c r="A105" s="39" t="s">
        <v>22</v>
      </c>
      <c r="B105" s="51" t="s">
        <v>21</v>
      </c>
      <c r="C105" s="50"/>
      <c r="D105" s="50"/>
      <c r="E105" s="48">
        <f t="shared" ref="E105:Q105" si="32">SUM(E106:E108)</f>
        <v>0</v>
      </c>
      <c r="F105" s="49">
        <f t="shared" si="32"/>
        <v>0</v>
      </c>
      <c r="G105" s="48">
        <f t="shared" si="32"/>
        <v>0</v>
      </c>
      <c r="H105" s="49">
        <f t="shared" si="32"/>
        <v>0</v>
      </c>
      <c r="I105" s="48">
        <f t="shared" si="32"/>
        <v>0</v>
      </c>
      <c r="J105" s="49">
        <f t="shared" si="32"/>
        <v>0</v>
      </c>
      <c r="K105" s="48">
        <f t="shared" si="32"/>
        <v>0</v>
      </c>
      <c r="L105" s="49">
        <f t="shared" si="32"/>
        <v>0</v>
      </c>
      <c r="M105" s="48">
        <f t="shared" si="32"/>
        <v>0</v>
      </c>
      <c r="N105" s="49">
        <f t="shared" si="32"/>
        <v>0</v>
      </c>
      <c r="O105" s="48">
        <f t="shared" si="32"/>
        <v>0</v>
      </c>
      <c r="P105" s="48">
        <f t="shared" si="32"/>
        <v>0</v>
      </c>
      <c r="Q105" s="47">
        <f t="shared" si="32"/>
        <v>0</v>
      </c>
      <c r="R105" s="2"/>
      <c r="S105" s="2"/>
      <c r="T105" s="11"/>
      <c r="U105" s="11"/>
      <c r="V105" s="11"/>
      <c r="W105" s="11"/>
      <c r="X105" s="11"/>
      <c r="Y105" s="11"/>
      <c r="Z105" s="11"/>
      <c r="AA105" s="11"/>
    </row>
    <row r="106" spans="1:30" x14ac:dyDescent="0.2">
      <c r="A106" s="46" t="s">
        <v>20</v>
      </c>
      <c r="B106" s="44" t="s">
        <v>19</v>
      </c>
      <c r="C106" s="42"/>
      <c r="D106" s="42"/>
      <c r="E106" s="31"/>
      <c r="F106" s="32"/>
      <c r="G106" s="31"/>
      <c r="H106" s="32"/>
      <c r="I106" s="31"/>
      <c r="J106" s="43"/>
      <c r="K106" s="31"/>
      <c r="L106" s="32"/>
      <c r="M106" s="31"/>
      <c r="N106" s="32"/>
      <c r="O106" s="31"/>
      <c r="P106" s="31"/>
      <c r="Q106" s="45"/>
      <c r="R106" s="11"/>
      <c r="S106" s="11"/>
    </row>
    <row r="107" spans="1:30" x14ac:dyDescent="0.2">
      <c r="A107" s="33" t="s">
        <v>18</v>
      </c>
      <c r="B107" s="44" t="s">
        <v>17</v>
      </c>
      <c r="C107" s="42"/>
      <c r="D107" s="42"/>
      <c r="E107" s="31"/>
      <c r="F107" s="32"/>
      <c r="G107" s="31"/>
      <c r="H107" s="32"/>
      <c r="I107" s="31"/>
      <c r="J107" s="43"/>
      <c r="K107" s="31"/>
      <c r="L107" s="32"/>
      <c r="M107" s="31"/>
      <c r="N107" s="32"/>
      <c r="O107" s="31"/>
      <c r="P107" s="31"/>
      <c r="Q107" s="30"/>
      <c r="R107" s="11"/>
      <c r="S107" s="11"/>
    </row>
    <row r="108" spans="1:30" x14ac:dyDescent="0.2">
      <c r="A108" s="33" t="s">
        <v>16</v>
      </c>
      <c r="B108" s="44" t="s">
        <v>15</v>
      </c>
      <c r="C108" s="42"/>
      <c r="D108" s="42"/>
      <c r="E108" s="31"/>
      <c r="F108" s="32"/>
      <c r="G108" s="31"/>
      <c r="H108" s="32"/>
      <c r="I108" s="31"/>
      <c r="J108" s="43"/>
      <c r="K108" s="31"/>
      <c r="L108" s="32"/>
      <c r="M108" s="31"/>
      <c r="N108" s="32"/>
      <c r="O108" s="31"/>
      <c r="P108" s="31"/>
      <c r="Q108" s="30"/>
      <c r="R108" s="11"/>
      <c r="S108" s="11"/>
    </row>
    <row r="109" spans="1:30" s="10" customFormat="1" x14ac:dyDescent="0.2">
      <c r="A109" s="41"/>
      <c r="B109" s="42"/>
      <c r="C109" s="42"/>
      <c r="D109" s="42"/>
      <c r="E109" s="31"/>
      <c r="F109" s="32"/>
      <c r="G109" s="31"/>
      <c r="H109" s="32"/>
      <c r="I109" s="31"/>
      <c r="J109" s="32"/>
      <c r="K109" s="31"/>
      <c r="L109" s="32"/>
      <c r="M109" s="31"/>
      <c r="N109" s="32"/>
      <c r="O109" s="31"/>
      <c r="P109" s="31"/>
      <c r="Q109" s="30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30" s="10" customFormat="1" ht="14.25" x14ac:dyDescent="0.2">
      <c r="A110" s="39" t="s">
        <v>14</v>
      </c>
      <c r="B110" s="307" t="s">
        <v>12</v>
      </c>
      <c r="C110" s="308"/>
      <c r="D110" s="308"/>
      <c r="E110" s="36">
        <f t="shared" ref="E110:Q111" si="33">+E111</f>
        <v>0</v>
      </c>
      <c r="F110" s="37">
        <f t="shared" si="33"/>
        <v>0</v>
      </c>
      <c r="G110" s="36">
        <f t="shared" si="33"/>
        <v>0</v>
      </c>
      <c r="H110" s="37">
        <f t="shared" si="33"/>
        <v>0</v>
      </c>
      <c r="I110" s="36">
        <f t="shared" si="33"/>
        <v>0</v>
      </c>
      <c r="J110" s="37">
        <f t="shared" si="33"/>
        <v>0</v>
      </c>
      <c r="K110" s="36">
        <f t="shared" si="33"/>
        <v>0</v>
      </c>
      <c r="L110" s="37">
        <f t="shared" si="33"/>
        <v>0</v>
      </c>
      <c r="M110" s="36">
        <f t="shared" si="33"/>
        <v>0</v>
      </c>
      <c r="N110" s="37">
        <f t="shared" si="33"/>
        <v>0</v>
      </c>
      <c r="O110" s="36">
        <f t="shared" si="33"/>
        <v>0</v>
      </c>
      <c r="P110" s="36">
        <f t="shared" si="33"/>
        <v>0</v>
      </c>
      <c r="Q110" s="35">
        <f t="shared" si="33"/>
        <v>0</v>
      </c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30" s="10" customFormat="1" ht="14.25" x14ac:dyDescent="0.2">
      <c r="A111" s="39" t="s">
        <v>13</v>
      </c>
      <c r="B111" s="307" t="s">
        <v>12</v>
      </c>
      <c r="C111" s="308"/>
      <c r="D111" s="308"/>
      <c r="E111" s="36">
        <f t="shared" si="33"/>
        <v>0</v>
      </c>
      <c r="F111" s="37">
        <f t="shared" si="33"/>
        <v>0</v>
      </c>
      <c r="G111" s="36">
        <f t="shared" si="33"/>
        <v>0</v>
      </c>
      <c r="H111" s="37">
        <f t="shared" si="33"/>
        <v>0</v>
      </c>
      <c r="I111" s="36">
        <f t="shared" si="33"/>
        <v>0</v>
      </c>
      <c r="J111" s="37">
        <f t="shared" si="33"/>
        <v>0</v>
      </c>
      <c r="K111" s="36">
        <f t="shared" si="33"/>
        <v>0</v>
      </c>
      <c r="L111" s="37">
        <f t="shared" si="33"/>
        <v>0</v>
      </c>
      <c r="M111" s="36">
        <f t="shared" si="33"/>
        <v>0</v>
      </c>
      <c r="N111" s="37">
        <f t="shared" si="33"/>
        <v>0</v>
      </c>
      <c r="O111" s="36">
        <f t="shared" si="33"/>
        <v>0</v>
      </c>
      <c r="P111" s="36">
        <f t="shared" si="33"/>
        <v>0</v>
      </c>
      <c r="Q111" s="35">
        <f t="shared" si="33"/>
        <v>0</v>
      </c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30" s="10" customFormat="1" ht="14.25" x14ac:dyDescent="0.2">
      <c r="A112" s="38" t="s">
        <v>11</v>
      </c>
      <c r="B112" s="309" t="s">
        <v>10</v>
      </c>
      <c r="C112" s="308"/>
      <c r="D112" s="308"/>
      <c r="E112" s="36">
        <f t="shared" ref="E112:Q112" si="34">SUM(E113)</f>
        <v>0</v>
      </c>
      <c r="F112" s="37">
        <f t="shared" si="34"/>
        <v>0</v>
      </c>
      <c r="G112" s="36">
        <f t="shared" si="34"/>
        <v>0</v>
      </c>
      <c r="H112" s="37">
        <f t="shared" si="34"/>
        <v>0</v>
      </c>
      <c r="I112" s="36">
        <f t="shared" si="34"/>
        <v>0</v>
      </c>
      <c r="J112" s="37">
        <f t="shared" si="34"/>
        <v>0</v>
      </c>
      <c r="K112" s="36">
        <f t="shared" si="34"/>
        <v>0</v>
      </c>
      <c r="L112" s="37">
        <f t="shared" si="34"/>
        <v>0</v>
      </c>
      <c r="M112" s="36">
        <f t="shared" si="34"/>
        <v>0</v>
      </c>
      <c r="N112" s="37">
        <f t="shared" si="34"/>
        <v>0</v>
      </c>
      <c r="O112" s="36">
        <f t="shared" si="34"/>
        <v>0</v>
      </c>
      <c r="P112" s="36">
        <f t="shared" si="34"/>
        <v>0</v>
      </c>
      <c r="Q112" s="35">
        <f t="shared" si="34"/>
        <v>0</v>
      </c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30" s="10" customFormat="1" x14ac:dyDescent="0.2">
      <c r="A113" s="33" t="s">
        <v>9</v>
      </c>
      <c r="B113" s="310" t="s">
        <v>8</v>
      </c>
      <c r="C113" s="308"/>
      <c r="D113" s="308"/>
      <c r="E113" s="31"/>
      <c r="F113" s="32"/>
      <c r="G113" s="31"/>
      <c r="H113" s="32"/>
      <c r="I113" s="31"/>
      <c r="J113" s="32"/>
      <c r="K113" s="31"/>
      <c r="L113" s="32"/>
      <c r="M113" s="31"/>
      <c r="N113" s="32"/>
      <c r="O113" s="31"/>
      <c r="P113" s="31"/>
      <c r="Q113" s="30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30" s="10" customFormat="1" x14ac:dyDescent="0.2">
      <c r="A114" s="41"/>
      <c r="B114" s="313"/>
      <c r="C114" s="308"/>
      <c r="D114" s="308"/>
      <c r="E114" s="31"/>
      <c r="F114" s="32"/>
      <c r="G114" s="31"/>
      <c r="H114" s="32"/>
      <c r="I114" s="31"/>
      <c r="J114" s="32"/>
      <c r="K114" s="31"/>
      <c r="L114" s="32"/>
      <c r="M114" s="31"/>
      <c r="N114" s="32"/>
      <c r="O114" s="31"/>
      <c r="P114" s="31"/>
      <c r="Q114" s="30"/>
      <c r="R114" s="2"/>
      <c r="S114" s="2"/>
      <c r="T114" s="11"/>
      <c r="U114" s="11"/>
      <c r="V114" s="11"/>
      <c r="W114" s="11"/>
      <c r="X114" s="11"/>
      <c r="Y114" s="11"/>
      <c r="Z114" s="11"/>
      <c r="AA114" s="11"/>
    </row>
    <row r="115" spans="1:30" s="10" customFormat="1" x14ac:dyDescent="0.2">
      <c r="A115" s="41"/>
      <c r="B115" s="313"/>
      <c r="C115" s="308"/>
      <c r="D115" s="308"/>
      <c r="E115" s="31"/>
      <c r="F115" s="32"/>
      <c r="G115" s="31"/>
      <c r="H115" s="32"/>
      <c r="I115" s="31"/>
      <c r="J115" s="32"/>
      <c r="K115" s="31"/>
      <c r="L115" s="32"/>
      <c r="M115" s="31"/>
      <c r="N115" s="32"/>
      <c r="O115" s="31"/>
      <c r="P115" s="31"/>
      <c r="Q115" s="30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30" ht="14.25" x14ac:dyDescent="0.2">
      <c r="A116" s="39" t="s">
        <v>7</v>
      </c>
      <c r="B116" s="307" t="s">
        <v>2</v>
      </c>
      <c r="C116" s="308"/>
      <c r="D116" s="308"/>
      <c r="E116" s="36">
        <f t="shared" ref="E116:Q119" si="35">+E117</f>
        <v>0</v>
      </c>
      <c r="F116" s="37">
        <f t="shared" si="35"/>
        <v>0</v>
      </c>
      <c r="G116" s="36">
        <f t="shared" si="35"/>
        <v>0</v>
      </c>
      <c r="H116" s="37">
        <f t="shared" si="35"/>
        <v>0</v>
      </c>
      <c r="I116" s="36">
        <f t="shared" si="35"/>
        <v>0</v>
      </c>
      <c r="J116" s="37">
        <f t="shared" si="35"/>
        <v>0</v>
      </c>
      <c r="K116" s="36">
        <f t="shared" si="35"/>
        <v>0</v>
      </c>
      <c r="L116" s="37">
        <f t="shared" si="35"/>
        <v>0</v>
      </c>
      <c r="M116" s="36">
        <f t="shared" si="35"/>
        <v>0</v>
      </c>
      <c r="N116" s="37">
        <f t="shared" si="35"/>
        <v>0</v>
      </c>
      <c r="O116" s="36">
        <f t="shared" si="35"/>
        <v>0</v>
      </c>
      <c r="P116" s="36">
        <f t="shared" si="35"/>
        <v>0</v>
      </c>
      <c r="Q116" s="35">
        <f t="shared" si="35"/>
        <v>0</v>
      </c>
      <c r="R116" s="11"/>
      <c r="S116" s="11"/>
    </row>
    <row r="117" spans="1:30" s="40" customFormat="1" ht="14.25" x14ac:dyDescent="0.2">
      <c r="A117" s="39" t="s">
        <v>6</v>
      </c>
      <c r="B117" s="307" t="s">
        <v>2</v>
      </c>
      <c r="C117" s="308"/>
      <c r="D117" s="308"/>
      <c r="E117" s="36">
        <f t="shared" si="35"/>
        <v>0</v>
      </c>
      <c r="F117" s="37">
        <f t="shared" si="35"/>
        <v>0</v>
      </c>
      <c r="G117" s="36">
        <f t="shared" si="35"/>
        <v>0</v>
      </c>
      <c r="H117" s="37">
        <f t="shared" si="35"/>
        <v>0</v>
      </c>
      <c r="I117" s="36">
        <f t="shared" si="35"/>
        <v>0</v>
      </c>
      <c r="J117" s="37">
        <f t="shared" si="35"/>
        <v>0</v>
      </c>
      <c r="K117" s="36">
        <f t="shared" si="35"/>
        <v>0</v>
      </c>
      <c r="L117" s="37">
        <f t="shared" si="35"/>
        <v>0</v>
      </c>
      <c r="M117" s="36">
        <f t="shared" si="35"/>
        <v>0</v>
      </c>
      <c r="N117" s="37">
        <f t="shared" si="35"/>
        <v>0</v>
      </c>
      <c r="O117" s="36">
        <f t="shared" si="35"/>
        <v>0</v>
      </c>
      <c r="P117" s="36">
        <f t="shared" si="35"/>
        <v>0</v>
      </c>
      <c r="Q117" s="35">
        <f t="shared" si="35"/>
        <v>0</v>
      </c>
      <c r="R117" s="11"/>
      <c r="S117" s="11"/>
      <c r="T117" s="34"/>
      <c r="U117" s="34"/>
      <c r="V117" s="34"/>
      <c r="W117" s="34"/>
      <c r="X117" s="34"/>
      <c r="Y117" s="34"/>
      <c r="Z117" s="34"/>
      <c r="AA117" s="34"/>
    </row>
    <row r="118" spans="1:30" s="10" customFormat="1" ht="14.25" x14ac:dyDescent="0.2">
      <c r="A118" s="39" t="s">
        <v>5</v>
      </c>
      <c r="B118" s="307" t="s">
        <v>2</v>
      </c>
      <c r="C118" s="308"/>
      <c r="D118" s="308"/>
      <c r="E118" s="36">
        <f t="shared" si="35"/>
        <v>0</v>
      </c>
      <c r="F118" s="37">
        <f t="shared" si="35"/>
        <v>0</v>
      </c>
      <c r="G118" s="36">
        <f t="shared" si="35"/>
        <v>0</v>
      </c>
      <c r="H118" s="37">
        <f t="shared" si="35"/>
        <v>0</v>
      </c>
      <c r="I118" s="36">
        <f t="shared" si="35"/>
        <v>0</v>
      </c>
      <c r="J118" s="37">
        <f t="shared" si="35"/>
        <v>0</v>
      </c>
      <c r="K118" s="36">
        <f t="shared" si="35"/>
        <v>0</v>
      </c>
      <c r="L118" s="37">
        <f t="shared" si="35"/>
        <v>0</v>
      </c>
      <c r="M118" s="36">
        <f t="shared" si="35"/>
        <v>0</v>
      </c>
      <c r="N118" s="37">
        <f t="shared" si="35"/>
        <v>0</v>
      </c>
      <c r="O118" s="36">
        <f t="shared" si="35"/>
        <v>0</v>
      </c>
      <c r="P118" s="36">
        <f t="shared" si="35"/>
        <v>0</v>
      </c>
      <c r="Q118" s="35">
        <f t="shared" si="35"/>
        <v>0</v>
      </c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30" ht="14.25" x14ac:dyDescent="0.2">
      <c r="A119" s="38" t="s">
        <v>4</v>
      </c>
      <c r="B119" s="309" t="s">
        <v>2</v>
      </c>
      <c r="C119" s="308"/>
      <c r="D119" s="308"/>
      <c r="E119" s="36">
        <f t="shared" si="35"/>
        <v>0</v>
      </c>
      <c r="F119" s="37">
        <f t="shared" si="35"/>
        <v>0</v>
      </c>
      <c r="G119" s="36">
        <f t="shared" si="35"/>
        <v>0</v>
      </c>
      <c r="H119" s="37">
        <f t="shared" si="35"/>
        <v>0</v>
      </c>
      <c r="I119" s="36">
        <f t="shared" si="35"/>
        <v>0</v>
      </c>
      <c r="J119" s="37">
        <f t="shared" si="35"/>
        <v>0</v>
      </c>
      <c r="K119" s="36">
        <f t="shared" si="35"/>
        <v>0</v>
      </c>
      <c r="L119" s="37">
        <f t="shared" si="35"/>
        <v>0</v>
      </c>
      <c r="M119" s="36">
        <f t="shared" si="35"/>
        <v>0</v>
      </c>
      <c r="N119" s="37">
        <f t="shared" si="35"/>
        <v>0</v>
      </c>
      <c r="O119" s="36">
        <f t="shared" si="35"/>
        <v>0</v>
      </c>
      <c r="P119" s="36">
        <f t="shared" si="35"/>
        <v>0</v>
      </c>
      <c r="Q119" s="35">
        <f t="shared" si="35"/>
        <v>0</v>
      </c>
      <c r="R119" s="34"/>
      <c r="S119" s="11"/>
    </row>
    <row r="120" spans="1:30" s="10" customFormat="1" x14ac:dyDescent="0.2">
      <c r="A120" s="33" t="s">
        <v>3</v>
      </c>
      <c r="B120" s="310" t="s">
        <v>2</v>
      </c>
      <c r="C120" s="308"/>
      <c r="D120" s="308"/>
      <c r="E120" s="31"/>
      <c r="F120" s="32"/>
      <c r="G120" s="31"/>
      <c r="H120" s="32"/>
      <c r="I120" s="31"/>
      <c r="J120" s="32"/>
      <c r="K120" s="31"/>
      <c r="L120" s="32"/>
      <c r="M120" s="31"/>
      <c r="N120" s="32"/>
      <c r="O120" s="31"/>
      <c r="P120" s="31"/>
      <c r="Q120" s="30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30" x14ac:dyDescent="0.2">
      <c r="A121" s="29"/>
      <c r="B121" s="311"/>
      <c r="C121" s="312"/>
      <c r="D121" s="312"/>
      <c r="E121" s="26"/>
      <c r="F121" s="27"/>
      <c r="G121" s="26"/>
      <c r="H121" s="27"/>
      <c r="I121" s="26"/>
      <c r="J121" s="27"/>
      <c r="K121" s="26"/>
      <c r="L121" s="27"/>
      <c r="M121" s="28"/>
      <c r="N121" s="27"/>
      <c r="O121" s="26"/>
      <c r="P121" s="26"/>
      <c r="Q121" s="25"/>
      <c r="AB121" s="2"/>
      <c r="AC121" s="2"/>
      <c r="AD121" s="2"/>
    </row>
    <row r="122" spans="1:30" x14ac:dyDescent="0.2">
      <c r="A122" s="23" t="s">
        <v>1</v>
      </c>
      <c r="B122" s="24"/>
      <c r="C122" s="24"/>
      <c r="D122" s="24"/>
      <c r="E122" s="21"/>
      <c r="F122" s="23"/>
      <c r="G122" s="21"/>
      <c r="H122" s="23"/>
      <c r="I122" s="21"/>
      <c r="J122" s="23"/>
      <c r="K122" s="21"/>
      <c r="L122" s="20"/>
      <c r="M122" s="21"/>
      <c r="N122" s="22"/>
      <c r="O122" s="21"/>
      <c r="P122" s="21"/>
      <c r="Q122" s="20"/>
      <c r="R122" s="11"/>
      <c r="S122" s="11"/>
      <c r="AB122" s="2"/>
      <c r="AC122" s="2"/>
      <c r="AD122" s="2"/>
    </row>
    <row r="123" spans="1:30" x14ac:dyDescent="0.2">
      <c r="A123" s="18"/>
      <c r="B123" s="19" t="s">
        <v>0</v>
      </c>
      <c r="C123" s="17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9"/>
      <c r="S123" s="9"/>
      <c r="AB123" s="2"/>
      <c r="AC123" s="2"/>
      <c r="AD123" s="2"/>
    </row>
    <row r="124" spans="1:30" ht="14.25" x14ac:dyDescent="0.2">
      <c r="A124" s="18"/>
      <c r="B124" s="17"/>
      <c r="C124" s="17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6"/>
      <c r="O124" s="16"/>
      <c r="P124" s="15"/>
      <c r="Q124" s="15"/>
      <c r="R124" s="5"/>
      <c r="S124" s="5"/>
      <c r="AB124" s="2"/>
      <c r="AC124" s="2"/>
      <c r="AD124" s="2"/>
    </row>
    <row r="125" spans="1:30" ht="14.25" x14ac:dyDescent="0.2">
      <c r="A125" s="8"/>
      <c r="E125" s="5"/>
      <c r="F125" s="5"/>
      <c r="G125" s="5"/>
      <c r="H125" s="5"/>
      <c r="I125" s="5"/>
      <c r="J125" s="5"/>
      <c r="K125" s="5"/>
      <c r="L125" s="5"/>
      <c r="M125" s="5"/>
      <c r="N125" s="14"/>
      <c r="O125" s="14"/>
      <c r="P125" s="5"/>
      <c r="Q125" s="5"/>
      <c r="R125" s="5"/>
      <c r="S125" s="5"/>
      <c r="AB125" s="2"/>
      <c r="AC125" s="2"/>
      <c r="AD125" s="2"/>
    </row>
    <row r="126" spans="1:30" ht="14.25" x14ac:dyDescent="0.2">
      <c r="A126" s="8"/>
      <c r="E126" s="5"/>
      <c r="F126" s="5"/>
      <c r="G126" s="5"/>
      <c r="H126" s="5"/>
      <c r="I126" s="5"/>
      <c r="J126" s="5"/>
      <c r="K126" s="5"/>
      <c r="L126" s="5"/>
      <c r="M126" s="5"/>
      <c r="N126" s="14"/>
      <c r="O126" s="5"/>
      <c r="P126" s="5"/>
      <c r="Q126" s="5"/>
      <c r="R126" s="5"/>
      <c r="S126" s="5"/>
      <c r="AB126" s="2"/>
      <c r="AC126" s="2"/>
      <c r="AD126" s="2"/>
    </row>
    <row r="127" spans="1:30" x14ac:dyDescent="0.2">
      <c r="A127" s="13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5"/>
      <c r="S127" s="5"/>
      <c r="W127" s="2">
        <f>2287.62+757.39</f>
        <v>3045.0099999999998</v>
      </c>
      <c r="AB127" s="2"/>
      <c r="AC127" s="2"/>
      <c r="AD127" s="2"/>
    </row>
    <row r="128" spans="1:30" x14ac:dyDescent="0.2">
      <c r="A128" s="8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7"/>
      <c r="S128" s="7"/>
      <c r="W128" s="2">
        <f>3066.19+1194+2042.53</f>
        <v>6302.72</v>
      </c>
      <c r="AB128" s="2"/>
      <c r="AC128" s="2"/>
      <c r="AD128" s="2"/>
    </row>
    <row r="129" spans="1:30" x14ac:dyDescent="0.2">
      <c r="A129" s="8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W129" s="2">
        <f>3260.35+6159.9+7762.78</f>
        <v>17183.03</v>
      </c>
      <c r="AB129" s="2"/>
      <c r="AC129" s="2"/>
      <c r="AD129" s="2"/>
    </row>
    <row r="130" spans="1:30" x14ac:dyDescent="0.2">
      <c r="A130" s="8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W130" s="2">
        <f>3221.5+3516+5581.53</f>
        <v>12319.029999999999</v>
      </c>
      <c r="AB130" s="2"/>
      <c r="AC130" s="2"/>
      <c r="AD130" s="2"/>
    </row>
    <row r="131" spans="1:30" s="10" customFormat="1" ht="12.75" customHeight="1" x14ac:dyDescent="0.2">
      <c r="A131" s="8"/>
      <c r="B131" s="3"/>
      <c r="C131" s="3"/>
      <c r="D131" s="3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11"/>
      <c r="U131" s="11"/>
      <c r="V131" s="11"/>
      <c r="W131" s="12">
        <f>3045.01+6302.72+12319.03+17183.03+8662.72+18084.48+838859.59</f>
        <v>904456.58</v>
      </c>
      <c r="X131" s="11"/>
      <c r="Y131" s="11"/>
      <c r="Z131" s="11"/>
      <c r="AA131" s="11"/>
      <c r="AB131" s="11"/>
      <c r="AC131" s="11"/>
      <c r="AD131" s="11"/>
    </row>
    <row r="132" spans="1:30" ht="12.75" customHeight="1" x14ac:dyDescent="0.2">
      <c r="A132" s="8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9"/>
      <c r="U132" s="9"/>
      <c r="V132" s="9"/>
      <c r="AB132" s="2"/>
      <c r="AC132" s="2"/>
      <c r="AD132" s="2"/>
    </row>
    <row r="133" spans="1:30" x14ac:dyDescent="0.2">
      <c r="A133" s="8"/>
      <c r="E133" s="5"/>
      <c r="F133" s="5"/>
      <c r="G133" s="5"/>
      <c r="H133" s="5"/>
      <c r="I133" s="5"/>
      <c r="J133" s="5"/>
      <c r="K133" s="3"/>
      <c r="L133" s="5"/>
      <c r="M133" s="5"/>
      <c r="N133" s="5"/>
      <c r="O133" s="5"/>
      <c r="P133" s="5"/>
      <c r="Q133" s="5"/>
      <c r="R133" s="5"/>
      <c r="S133" s="5"/>
      <c r="T133" s="9"/>
      <c r="U133" s="9"/>
      <c r="V133" s="9"/>
      <c r="AB133" s="2"/>
      <c r="AC133" s="2"/>
      <c r="AD133" s="2"/>
    </row>
    <row r="134" spans="1:30" s="3" customFormat="1" ht="12" x14ac:dyDescent="0.2">
      <c r="A134" s="8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s="3" customFormat="1" x14ac:dyDescent="0.2">
      <c r="A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s="3" customFormat="1" x14ac:dyDescent="0.2">
      <c r="A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s="3" customFormat="1" x14ac:dyDescent="0.2">
      <c r="A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s="6" customFormat="1" x14ac:dyDescent="0.2">
      <c r="A138" s="4"/>
      <c r="B138" s="3"/>
      <c r="C138" s="3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s="3" customFormat="1" x14ac:dyDescent="0.2">
      <c r="A139" s="4"/>
      <c r="E139" s="2"/>
      <c r="F139" s="2"/>
      <c r="G139" s="2"/>
      <c r="H139" s="2"/>
      <c r="I139" s="2"/>
      <c r="J139" s="2"/>
      <c r="K139" s="5"/>
      <c r="L139" s="2"/>
      <c r="M139" s="2"/>
      <c r="N139" s="2"/>
      <c r="O139" s="2"/>
      <c r="P139" s="2"/>
      <c r="Q139" s="2"/>
      <c r="R139" s="2"/>
      <c r="S139" s="2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s="3" customFormat="1" x14ac:dyDescent="0.2">
      <c r="A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s="3" customFormat="1" x14ac:dyDescent="0.2">
      <c r="A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s="3" customFormat="1" x14ac:dyDescent="0.2">
      <c r="A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s="3" customFormat="1" x14ac:dyDescent="0.2">
      <c r="A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s="3" customFormat="1" x14ac:dyDescent="0.2">
      <c r="A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s="3" customFormat="1" x14ac:dyDescent="0.2">
      <c r="A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</sheetData>
  <mergeCells count="109">
    <mergeCell ref="A1:Q1"/>
    <mergeCell ref="A6:A7"/>
    <mergeCell ref="B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8:D18"/>
    <mergeCell ref="B19:D19"/>
    <mergeCell ref="B20:D20"/>
    <mergeCell ref="B21:D21"/>
    <mergeCell ref="B22:D22"/>
    <mergeCell ref="B23:D23"/>
    <mergeCell ref="B24:D24"/>
    <mergeCell ref="B26:D26"/>
    <mergeCell ref="B28:D28"/>
    <mergeCell ref="B30:D30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8:D58"/>
    <mergeCell ref="B59:D59"/>
    <mergeCell ref="B60:D60"/>
    <mergeCell ref="B61:D61"/>
    <mergeCell ref="B62:D62"/>
    <mergeCell ref="B63:D63"/>
    <mergeCell ref="B64:D64"/>
    <mergeCell ref="B66:D66"/>
    <mergeCell ref="B67:D67"/>
    <mergeCell ref="B68:D68"/>
    <mergeCell ref="B69:D69"/>
    <mergeCell ref="B70:D70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5:D95"/>
    <mergeCell ref="B97:D97"/>
    <mergeCell ref="B98:D98"/>
    <mergeCell ref="B99:D99"/>
    <mergeCell ref="B110:D110"/>
    <mergeCell ref="B111:D111"/>
    <mergeCell ref="B112:D112"/>
    <mergeCell ref="B119:D119"/>
    <mergeCell ref="B120:D120"/>
    <mergeCell ref="B121:D121"/>
    <mergeCell ref="B113:D113"/>
    <mergeCell ref="B114:D114"/>
    <mergeCell ref="B115:D115"/>
    <mergeCell ref="B116:D116"/>
    <mergeCell ref="B117:D117"/>
    <mergeCell ref="B118:D118"/>
  </mergeCells>
  <pageMargins left="0.08" right="3.937007874015748E-2" top="0.08" bottom="0.26" header="0.23" footer="0.1"/>
  <pageSetup paperSize="9" scale="52" orientation="landscape" r:id="rId1"/>
  <headerFooter alignWithMargins="0">
    <oddHeader>&amp;R                                                                                                                                                                    &amp;D</oddHeader>
    <oddFooter>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9"/>
  <sheetViews>
    <sheetView workbookViewId="0">
      <selection activeCell="H23" sqref="H23"/>
    </sheetView>
  </sheetViews>
  <sheetFormatPr baseColWidth="10" defaultRowHeight="12.75" x14ac:dyDescent="0.2"/>
  <cols>
    <col min="1" max="8" width="5.7109375" customWidth="1"/>
    <col min="9" max="9" width="5.28515625" customWidth="1"/>
    <col min="10" max="15" width="3.7109375" customWidth="1"/>
    <col min="16" max="16" width="37.7109375" customWidth="1"/>
    <col min="17" max="17" width="13" customWidth="1"/>
  </cols>
  <sheetData>
    <row r="1" spans="1:17" x14ac:dyDescent="0.2">
      <c r="B1" s="238"/>
      <c r="C1" s="335" t="s">
        <v>372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7" x14ac:dyDescent="0.2">
      <c r="C2" s="336" t="s">
        <v>371</v>
      </c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</row>
    <row r="3" spans="1:17" x14ac:dyDescent="0.2">
      <c r="C3" s="335" t="s">
        <v>370</v>
      </c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</row>
    <row r="5" spans="1:17" ht="16.5" x14ac:dyDescent="0.3">
      <c r="A5" s="131" t="s">
        <v>305</v>
      </c>
      <c r="B5" s="132"/>
      <c r="C5" s="131" t="s">
        <v>304</v>
      </c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ht="16.5" x14ac:dyDescent="0.3">
      <c r="A6" s="131" t="s">
        <v>303</v>
      </c>
      <c r="B6" s="132"/>
      <c r="C6" s="131" t="s">
        <v>302</v>
      </c>
      <c r="H6" s="139"/>
      <c r="I6" s="139"/>
      <c r="J6" s="139"/>
      <c r="K6" s="139"/>
      <c r="L6" s="139"/>
      <c r="M6" s="139"/>
      <c r="N6" s="139"/>
      <c r="O6" s="139"/>
      <c r="P6" s="139"/>
      <c r="Q6" s="139"/>
    </row>
    <row r="7" spans="1:17" ht="16.5" x14ac:dyDescent="0.3">
      <c r="A7" s="131" t="s">
        <v>301</v>
      </c>
      <c r="B7" s="132"/>
      <c r="H7" s="139"/>
      <c r="I7" s="139"/>
      <c r="J7" s="139"/>
      <c r="K7" s="139"/>
      <c r="L7" s="139"/>
      <c r="M7" s="139"/>
      <c r="N7" s="139"/>
      <c r="O7" s="139"/>
      <c r="P7" s="139"/>
      <c r="Q7" s="139"/>
    </row>
    <row r="8" spans="1:17" x14ac:dyDescent="0.2">
      <c r="A8" s="158" t="s">
        <v>369</v>
      </c>
      <c r="E8" s="157"/>
      <c r="F8" s="172"/>
      <c r="G8" s="172"/>
      <c r="H8" s="172"/>
      <c r="I8" s="111"/>
      <c r="J8" s="111"/>
      <c r="K8" s="111"/>
      <c r="L8" s="111"/>
      <c r="M8" s="111"/>
      <c r="N8" s="111"/>
      <c r="P8" s="111"/>
      <c r="Q8" s="111"/>
    </row>
    <row r="9" spans="1:17" x14ac:dyDescent="0.2">
      <c r="A9" s="296"/>
      <c r="B9" s="297"/>
      <c r="C9" s="297"/>
      <c r="D9" s="298"/>
      <c r="E9" s="296"/>
      <c r="F9" s="297"/>
      <c r="G9" s="297"/>
      <c r="H9" s="297"/>
      <c r="I9" s="297"/>
      <c r="J9" s="297" t="s">
        <v>253</v>
      </c>
      <c r="K9" s="337" t="s">
        <v>241</v>
      </c>
      <c r="L9" s="337"/>
      <c r="M9" s="337"/>
      <c r="N9" s="337"/>
      <c r="O9" s="337"/>
      <c r="P9" s="297"/>
      <c r="Q9" s="297"/>
    </row>
    <row r="10" spans="1:17" x14ac:dyDescent="0.2">
      <c r="A10" s="296"/>
      <c r="B10" s="299" t="s">
        <v>252</v>
      </c>
      <c r="C10" s="299" t="s">
        <v>251</v>
      </c>
      <c r="D10" s="299" t="s">
        <v>250</v>
      </c>
      <c r="E10" s="296"/>
      <c r="F10" s="296" t="s">
        <v>249</v>
      </c>
      <c r="G10" s="296" t="s">
        <v>248</v>
      </c>
      <c r="H10" s="296"/>
      <c r="I10" s="300"/>
      <c r="J10" s="300" t="s">
        <v>247</v>
      </c>
      <c r="K10" s="296" t="s">
        <v>246</v>
      </c>
      <c r="L10" s="296" t="s">
        <v>245</v>
      </c>
      <c r="M10" s="296" t="s">
        <v>245</v>
      </c>
      <c r="N10" s="296" t="s">
        <v>244</v>
      </c>
      <c r="O10" s="296" t="s">
        <v>244</v>
      </c>
      <c r="P10" s="301" t="s">
        <v>243</v>
      </c>
      <c r="Q10" s="300" t="s">
        <v>242</v>
      </c>
    </row>
    <row r="11" spans="1:17" x14ac:dyDescent="0.2">
      <c r="A11" s="302" t="s">
        <v>299</v>
      </c>
      <c r="B11" s="303" t="s">
        <v>240</v>
      </c>
      <c r="C11" s="304" t="s">
        <v>239</v>
      </c>
      <c r="D11" s="302" t="s">
        <v>238</v>
      </c>
      <c r="E11" s="304" t="s">
        <v>237</v>
      </c>
      <c r="F11" s="302" t="s">
        <v>236</v>
      </c>
      <c r="G11" s="302" t="s">
        <v>236</v>
      </c>
      <c r="H11" s="302" t="s">
        <v>235</v>
      </c>
      <c r="I11" s="303" t="s">
        <v>234</v>
      </c>
      <c r="J11" s="305" t="s">
        <v>233</v>
      </c>
      <c r="K11" s="305"/>
      <c r="L11" s="305" t="s">
        <v>232</v>
      </c>
      <c r="M11" s="305" t="s">
        <v>231</v>
      </c>
      <c r="N11" s="306">
        <v>1</v>
      </c>
      <c r="O11" s="306">
        <v>2</v>
      </c>
      <c r="P11" s="305"/>
      <c r="Q11" s="306" t="s">
        <v>230</v>
      </c>
    </row>
    <row r="12" spans="1:17" x14ac:dyDescent="0.2">
      <c r="A12" s="128" t="s">
        <v>353</v>
      </c>
      <c r="G12" s="138"/>
      <c r="H12" s="138"/>
      <c r="I12" s="138"/>
      <c r="J12" s="111"/>
      <c r="K12" s="111"/>
      <c r="L12" s="111"/>
      <c r="M12" s="111"/>
      <c r="N12" s="111"/>
      <c r="P12" s="111"/>
      <c r="Q12" s="111"/>
    </row>
    <row r="13" spans="1:17" x14ac:dyDescent="0.2">
      <c r="B13" s="136" t="s">
        <v>228</v>
      </c>
      <c r="G13" s="138"/>
      <c r="H13" s="138"/>
      <c r="I13" s="138"/>
      <c r="J13" s="111"/>
      <c r="K13" s="111"/>
      <c r="L13" s="111"/>
      <c r="M13" s="111"/>
      <c r="N13" s="111"/>
      <c r="P13" s="111"/>
      <c r="Q13" s="111"/>
    </row>
    <row r="14" spans="1:17" ht="16.5" x14ac:dyDescent="0.3">
      <c r="A14" s="139"/>
      <c r="C14" s="128" t="s">
        <v>352</v>
      </c>
      <c r="G14" s="138"/>
      <c r="H14" s="138"/>
      <c r="I14" s="138"/>
      <c r="J14" s="111"/>
      <c r="K14" s="111"/>
      <c r="L14" s="111"/>
      <c r="M14" s="111"/>
      <c r="N14" s="111"/>
      <c r="P14" s="111"/>
      <c r="Q14" s="111"/>
    </row>
    <row r="15" spans="1:17" x14ac:dyDescent="0.2">
      <c r="A15" s="128"/>
      <c r="B15" s="128"/>
      <c r="D15" s="128" t="s">
        <v>351</v>
      </c>
      <c r="G15" s="138"/>
      <c r="H15" s="138"/>
      <c r="I15" s="138"/>
      <c r="J15" s="111"/>
      <c r="K15" s="111"/>
      <c r="L15" s="111"/>
      <c r="M15" s="111"/>
      <c r="N15" s="111"/>
      <c r="P15" s="111"/>
      <c r="Q15" s="111"/>
    </row>
    <row r="16" spans="1:17" x14ac:dyDescent="0.2">
      <c r="A16" s="121"/>
      <c r="E16" s="136" t="s">
        <v>350</v>
      </c>
      <c r="G16" s="111"/>
      <c r="H16" s="111"/>
      <c r="I16" s="111"/>
      <c r="J16" s="128"/>
      <c r="K16" s="128"/>
      <c r="L16" s="128"/>
      <c r="M16" s="128"/>
      <c r="N16" s="111"/>
      <c r="P16" s="111"/>
      <c r="Q16" s="111"/>
    </row>
    <row r="17" spans="4:17" x14ac:dyDescent="0.2">
      <c r="F17" s="136" t="s">
        <v>349</v>
      </c>
      <c r="G17" s="111"/>
      <c r="H17" s="111"/>
      <c r="I17" s="111"/>
      <c r="J17" s="121"/>
      <c r="K17" s="121"/>
      <c r="L17" s="121"/>
      <c r="M17" s="121"/>
      <c r="N17" s="111"/>
      <c r="P17" s="111"/>
      <c r="Q17" s="111"/>
    </row>
    <row r="18" spans="4:17" x14ac:dyDescent="0.2">
      <c r="G18" s="136" t="s">
        <v>223</v>
      </c>
      <c r="H18" s="136"/>
      <c r="I18" s="111"/>
      <c r="J18" s="121"/>
      <c r="K18" s="121"/>
      <c r="L18" s="121"/>
      <c r="M18" s="121"/>
      <c r="N18" s="111"/>
      <c r="P18" s="111"/>
      <c r="Q18" s="133"/>
    </row>
    <row r="19" spans="4:17" x14ac:dyDescent="0.2">
      <c r="G19" s="136"/>
      <c r="H19" s="136" t="s">
        <v>348</v>
      </c>
      <c r="I19" s="201"/>
      <c r="J19" s="201"/>
      <c r="K19" s="121"/>
      <c r="L19" s="121"/>
      <c r="M19" s="121"/>
      <c r="N19" s="111"/>
      <c r="P19" s="111"/>
      <c r="Q19" s="133"/>
    </row>
    <row r="20" spans="4:17" x14ac:dyDescent="0.2">
      <c r="D20" s="111"/>
      <c r="E20" s="111"/>
      <c r="F20" s="111"/>
      <c r="G20" s="111"/>
      <c r="H20" s="111"/>
      <c r="I20" s="134">
        <v>1</v>
      </c>
      <c r="J20" s="128" t="s">
        <v>221</v>
      </c>
      <c r="K20" s="134"/>
      <c r="L20" s="134"/>
      <c r="M20" s="134"/>
      <c r="N20" s="134"/>
      <c r="P20" s="111"/>
      <c r="Q20" s="133"/>
    </row>
    <row r="21" spans="4:17" x14ac:dyDescent="0.2">
      <c r="D21" s="111"/>
      <c r="E21" s="111"/>
      <c r="F21" s="111"/>
      <c r="G21" s="111"/>
      <c r="H21" s="111"/>
      <c r="I21" s="122"/>
      <c r="J21" s="128">
        <v>2</v>
      </c>
      <c r="K21" s="128">
        <v>3</v>
      </c>
      <c r="L21" s="132"/>
      <c r="M21" s="132"/>
      <c r="N21" s="132"/>
      <c r="O21" s="131"/>
      <c r="P21" s="131" t="s">
        <v>220</v>
      </c>
      <c r="Q21" s="177">
        <f>SUM(Q22,Q37)</f>
        <v>0</v>
      </c>
    </row>
    <row r="22" spans="4:17" x14ac:dyDescent="0.2">
      <c r="D22" s="111"/>
      <c r="E22" s="111"/>
      <c r="F22" s="111"/>
      <c r="G22" s="111"/>
      <c r="H22" s="111"/>
      <c r="I22" s="122"/>
      <c r="J22" s="128">
        <v>2</v>
      </c>
      <c r="K22" s="128">
        <v>3</v>
      </c>
      <c r="L22" s="128">
        <v>1</v>
      </c>
      <c r="M22" s="128"/>
      <c r="N22" s="132"/>
      <c r="O22" s="131"/>
      <c r="P22" s="131" t="s">
        <v>219</v>
      </c>
      <c r="Q22" s="125">
        <f>SUM(Q23:Q35)</f>
        <v>0</v>
      </c>
    </row>
    <row r="23" spans="4:17" x14ac:dyDescent="0.2">
      <c r="D23" s="111"/>
      <c r="E23" s="111"/>
      <c r="F23" s="111"/>
      <c r="G23" s="111"/>
      <c r="H23" s="111"/>
      <c r="I23" s="122"/>
      <c r="J23" s="121">
        <v>2</v>
      </c>
      <c r="K23" s="121">
        <v>3</v>
      </c>
      <c r="L23" s="121">
        <v>1</v>
      </c>
      <c r="M23" s="121">
        <v>1</v>
      </c>
      <c r="N23" s="121">
        <v>1</v>
      </c>
      <c r="O23" s="121">
        <v>1</v>
      </c>
      <c r="P23" s="116" t="s">
        <v>218</v>
      </c>
      <c r="Q23" s="123"/>
    </row>
    <row r="24" spans="4:17" x14ac:dyDescent="0.2">
      <c r="D24" s="111"/>
      <c r="E24" s="111"/>
      <c r="F24" s="111"/>
      <c r="G24" s="111"/>
      <c r="H24" s="111"/>
      <c r="I24" s="122"/>
      <c r="J24" s="121">
        <v>2</v>
      </c>
      <c r="K24" s="121">
        <v>3</v>
      </c>
      <c r="L24" s="121">
        <v>1</v>
      </c>
      <c r="M24" s="121">
        <v>3</v>
      </c>
      <c r="N24" s="121">
        <v>1</v>
      </c>
      <c r="O24" s="121">
        <v>1</v>
      </c>
      <c r="P24" s="116" t="s">
        <v>267</v>
      </c>
      <c r="Q24" s="123"/>
    </row>
    <row r="25" spans="4:17" x14ac:dyDescent="0.2">
      <c r="D25" s="111"/>
      <c r="E25" s="111"/>
      <c r="F25" s="111"/>
      <c r="G25" s="111"/>
      <c r="H25" s="111"/>
      <c r="I25" s="122"/>
      <c r="J25" s="121">
        <v>2</v>
      </c>
      <c r="K25" s="121">
        <v>3</v>
      </c>
      <c r="L25" s="121">
        <v>1</v>
      </c>
      <c r="M25" s="121">
        <v>5</v>
      </c>
      <c r="N25" s="121">
        <v>1</v>
      </c>
      <c r="O25" s="121">
        <v>1</v>
      </c>
      <c r="P25" s="120" t="s">
        <v>213</v>
      </c>
      <c r="Q25" s="119"/>
    </row>
    <row r="26" spans="4:17" x14ac:dyDescent="0.2">
      <c r="D26" s="111"/>
      <c r="E26" s="111"/>
      <c r="F26" s="111"/>
      <c r="G26" s="111"/>
      <c r="H26" s="111"/>
      <c r="I26" s="122"/>
      <c r="J26" s="121">
        <v>2</v>
      </c>
      <c r="K26" s="121">
        <v>3</v>
      </c>
      <c r="L26" s="121">
        <v>1</v>
      </c>
      <c r="M26" s="121">
        <v>5</v>
      </c>
      <c r="N26" s="121">
        <v>1</v>
      </c>
      <c r="O26" s="121">
        <v>2</v>
      </c>
      <c r="P26" s="120" t="s">
        <v>212</v>
      </c>
      <c r="Q26" s="123"/>
    </row>
    <row r="27" spans="4:17" x14ac:dyDescent="0.2">
      <c r="D27" s="111"/>
      <c r="E27" s="111"/>
      <c r="F27" s="111"/>
      <c r="G27" s="111"/>
      <c r="H27" s="111"/>
      <c r="I27" s="122"/>
      <c r="J27" s="121">
        <v>2</v>
      </c>
      <c r="K27" s="121">
        <v>3</v>
      </c>
      <c r="L27" s="121">
        <v>1</v>
      </c>
      <c r="M27" s="121">
        <v>5</v>
      </c>
      <c r="N27" s="121">
        <v>3</v>
      </c>
      <c r="O27" s="116">
        <v>1</v>
      </c>
      <c r="P27" s="120" t="s">
        <v>211</v>
      </c>
      <c r="Q27" s="123"/>
    </row>
    <row r="28" spans="4:17" x14ac:dyDescent="0.2">
      <c r="D28" s="111"/>
      <c r="E28" s="111"/>
      <c r="F28" s="111"/>
      <c r="G28" s="111"/>
      <c r="H28" s="111"/>
      <c r="I28" s="122"/>
      <c r="J28" s="121">
        <v>2</v>
      </c>
      <c r="K28" s="121">
        <v>3</v>
      </c>
      <c r="L28" s="121">
        <v>1</v>
      </c>
      <c r="M28" s="121">
        <v>5</v>
      </c>
      <c r="N28" s="121">
        <v>3</v>
      </c>
      <c r="O28" s="116">
        <v>2</v>
      </c>
      <c r="P28" s="120" t="s">
        <v>328</v>
      </c>
      <c r="Q28" s="123"/>
    </row>
    <row r="29" spans="4:17" x14ac:dyDescent="0.2">
      <c r="D29" s="111"/>
      <c r="E29" s="111"/>
      <c r="F29" s="111"/>
      <c r="G29" s="111"/>
      <c r="H29" s="111"/>
      <c r="I29" s="122"/>
      <c r="J29" s="121">
        <v>2</v>
      </c>
      <c r="K29" s="121">
        <v>3</v>
      </c>
      <c r="L29" s="121">
        <v>1</v>
      </c>
      <c r="M29" s="121">
        <v>6</v>
      </c>
      <c r="N29" s="121">
        <v>1</v>
      </c>
      <c r="O29" s="116">
        <v>99</v>
      </c>
      <c r="P29" s="120" t="s">
        <v>265</v>
      </c>
      <c r="Q29" s="123"/>
    </row>
    <row r="30" spans="4:17" x14ac:dyDescent="0.2">
      <c r="D30" s="111"/>
      <c r="E30" s="111"/>
      <c r="F30" s="111"/>
      <c r="G30" s="111"/>
      <c r="H30" s="111"/>
      <c r="I30" s="122"/>
      <c r="J30" s="121">
        <v>2</v>
      </c>
      <c r="K30" s="121">
        <v>3</v>
      </c>
      <c r="L30" s="121">
        <v>1</v>
      </c>
      <c r="M30" s="121">
        <v>9</v>
      </c>
      <c r="N30" s="121">
        <v>1</v>
      </c>
      <c r="O30" s="116">
        <v>1</v>
      </c>
      <c r="P30" s="120" t="s">
        <v>264</v>
      </c>
      <c r="Q30" s="123"/>
    </row>
    <row r="31" spans="4:17" x14ac:dyDescent="0.2">
      <c r="D31" s="111"/>
      <c r="E31" s="111"/>
      <c r="F31" s="111"/>
      <c r="G31" s="111"/>
      <c r="H31" s="111"/>
      <c r="I31" s="122"/>
      <c r="J31" s="121">
        <v>2</v>
      </c>
      <c r="K31" s="121">
        <v>3</v>
      </c>
      <c r="L31" s="121">
        <v>1</v>
      </c>
      <c r="M31" s="124">
        <v>9</v>
      </c>
      <c r="N31" s="124">
        <v>1</v>
      </c>
      <c r="O31" s="124">
        <v>99</v>
      </c>
      <c r="P31" s="124" t="s">
        <v>263</v>
      </c>
      <c r="Q31" s="123"/>
    </row>
    <row r="32" spans="4:17" x14ac:dyDescent="0.2">
      <c r="D32" s="111"/>
      <c r="E32" s="111"/>
      <c r="F32" s="111"/>
      <c r="G32" s="111"/>
      <c r="H32" s="111"/>
      <c r="I32" s="122"/>
      <c r="J32" s="121">
        <v>2</v>
      </c>
      <c r="K32" s="121">
        <v>3</v>
      </c>
      <c r="L32" s="121">
        <v>1</v>
      </c>
      <c r="M32" s="124">
        <v>11</v>
      </c>
      <c r="N32" s="124">
        <v>1</v>
      </c>
      <c r="O32" s="124">
        <v>6</v>
      </c>
      <c r="P32" s="124" t="s">
        <v>260</v>
      </c>
      <c r="Q32" s="123"/>
    </row>
    <row r="33" spans="4:17" x14ac:dyDescent="0.2">
      <c r="D33" s="111"/>
      <c r="E33" s="111"/>
      <c r="F33" s="111"/>
      <c r="G33" s="111"/>
      <c r="H33" s="111"/>
      <c r="I33" s="122"/>
      <c r="J33" s="121">
        <v>2</v>
      </c>
      <c r="K33" s="121">
        <v>3</v>
      </c>
      <c r="L33" s="121">
        <v>1</v>
      </c>
      <c r="M33" s="124">
        <v>99</v>
      </c>
      <c r="N33" s="124">
        <v>1</v>
      </c>
      <c r="O33" s="124">
        <v>2</v>
      </c>
      <c r="P33" s="124" t="s">
        <v>368</v>
      </c>
      <c r="Q33" s="123"/>
    </row>
    <row r="34" spans="4:17" x14ac:dyDescent="0.2">
      <c r="D34" s="111"/>
      <c r="E34" s="111"/>
      <c r="F34" s="111"/>
      <c r="G34" s="111"/>
      <c r="H34" s="111"/>
      <c r="I34" s="122"/>
      <c r="J34" s="121">
        <v>2</v>
      </c>
      <c r="K34" s="121">
        <v>3</v>
      </c>
      <c r="L34" s="121">
        <v>1</v>
      </c>
      <c r="M34" s="124">
        <v>99</v>
      </c>
      <c r="N34" s="124">
        <v>1</v>
      </c>
      <c r="O34" s="124">
        <v>3</v>
      </c>
      <c r="P34" s="124" t="s">
        <v>317</v>
      </c>
      <c r="Q34" s="123"/>
    </row>
    <row r="35" spans="4:17" x14ac:dyDescent="0.2">
      <c r="D35" s="111"/>
      <c r="E35" s="111"/>
      <c r="F35" s="111"/>
      <c r="G35" s="111"/>
      <c r="H35" s="111"/>
      <c r="I35" s="122"/>
      <c r="J35" s="121">
        <v>2</v>
      </c>
      <c r="K35" s="121">
        <v>3</v>
      </c>
      <c r="L35" s="121">
        <v>1</v>
      </c>
      <c r="M35" s="124">
        <v>99</v>
      </c>
      <c r="N35" s="124">
        <v>1</v>
      </c>
      <c r="O35" s="124">
        <v>99</v>
      </c>
      <c r="P35" s="124" t="s">
        <v>204</v>
      </c>
      <c r="Q35" s="123"/>
    </row>
    <row r="36" spans="4:17" x14ac:dyDescent="0.2">
      <c r="D36" s="111"/>
      <c r="E36" s="111"/>
      <c r="F36" s="111"/>
      <c r="G36" s="111"/>
      <c r="H36" s="111"/>
      <c r="I36" s="122"/>
      <c r="J36" s="121"/>
      <c r="K36" s="121"/>
      <c r="L36" s="121"/>
      <c r="M36" s="124"/>
      <c r="N36" s="124"/>
      <c r="O36" s="124"/>
      <c r="P36" s="124"/>
      <c r="Q36" s="123"/>
    </row>
    <row r="37" spans="4:17" ht="15.75" x14ac:dyDescent="0.25">
      <c r="D37" s="111"/>
      <c r="E37" s="111"/>
      <c r="F37" s="111"/>
      <c r="G37" s="111"/>
      <c r="H37" s="111"/>
      <c r="I37" s="122"/>
      <c r="J37" s="128">
        <v>2</v>
      </c>
      <c r="K37" s="128">
        <v>3</v>
      </c>
      <c r="L37" s="128">
        <v>2</v>
      </c>
      <c r="M37" s="127"/>
      <c r="N37" s="127"/>
      <c r="O37" s="127"/>
      <c r="P37" s="126" t="s">
        <v>203</v>
      </c>
      <c r="Q37" s="125">
        <f>SUM(Q38:Q64)</f>
        <v>0</v>
      </c>
    </row>
    <row r="38" spans="4:17" x14ac:dyDescent="0.2">
      <c r="D38" s="111"/>
      <c r="E38" s="111"/>
      <c r="F38" s="111"/>
      <c r="G38" s="111"/>
      <c r="H38" s="111"/>
      <c r="I38" s="122"/>
      <c r="J38" s="121">
        <v>2</v>
      </c>
      <c r="K38" s="121">
        <v>3</v>
      </c>
      <c r="L38" s="121">
        <v>2</v>
      </c>
      <c r="M38" s="124">
        <v>1</v>
      </c>
      <c r="N38" s="124">
        <v>1</v>
      </c>
      <c r="O38" s="124">
        <v>1</v>
      </c>
      <c r="P38" s="124" t="s">
        <v>259</v>
      </c>
      <c r="Q38" s="129"/>
    </row>
    <row r="39" spans="4:17" x14ac:dyDescent="0.2">
      <c r="D39" s="111"/>
      <c r="E39" s="111"/>
      <c r="F39" s="111"/>
      <c r="G39" s="111"/>
      <c r="H39" s="111"/>
      <c r="I39" s="122"/>
      <c r="J39" s="121">
        <v>2</v>
      </c>
      <c r="K39" s="121">
        <v>3</v>
      </c>
      <c r="L39" s="121">
        <v>2</v>
      </c>
      <c r="M39" s="124">
        <v>1</v>
      </c>
      <c r="N39" s="124">
        <v>2</v>
      </c>
      <c r="O39" s="124">
        <v>1</v>
      </c>
      <c r="P39" s="124" t="s">
        <v>259</v>
      </c>
      <c r="Q39" s="129"/>
    </row>
    <row r="40" spans="4:17" x14ac:dyDescent="0.2">
      <c r="D40" s="111"/>
      <c r="E40" s="111"/>
      <c r="F40" s="111"/>
      <c r="G40" s="111"/>
      <c r="H40" s="111"/>
      <c r="I40" s="122"/>
      <c r="J40" s="121">
        <v>2</v>
      </c>
      <c r="K40" s="121">
        <v>3</v>
      </c>
      <c r="L40" s="121">
        <v>2</v>
      </c>
      <c r="M40" s="124">
        <v>1</v>
      </c>
      <c r="N40" s="124">
        <v>2</v>
      </c>
      <c r="O40" s="124">
        <v>2</v>
      </c>
      <c r="P40" s="124" t="s">
        <v>279</v>
      </c>
      <c r="Q40" s="129"/>
    </row>
    <row r="41" spans="4:17" x14ac:dyDescent="0.2">
      <c r="D41" s="111"/>
      <c r="E41" s="111"/>
      <c r="F41" s="111"/>
      <c r="G41" s="111"/>
      <c r="H41" s="111"/>
      <c r="I41" s="122"/>
      <c r="J41" s="121">
        <v>2</v>
      </c>
      <c r="K41" s="121">
        <v>3</v>
      </c>
      <c r="L41" s="121">
        <v>2</v>
      </c>
      <c r="M41" s="124">
        <v>1</v>
      </c>
      <c r="N41" s="124">
        <v>2</v>
      </c>
      <c r="O41" s="124">
        <v>99</v>
      </c>
      <c r="P41" s="124" t="s">
        <v>201</v>
      </c>
      <c r="Q41" s="129"/>
    </row>
    <row r="42" spans="4:17" x14ac:dyDescent="0.2">
      <c r="D42" s="111"/>
      <c r="E42" s="111"/>
      <c r="F42" s="111"/>
      <c r="G42" s="111"/>
      <c r="H42" s="111"/>
      <c r="I42" s="122"/>
      <c r="J42" s="121">
        <v>2</v>
      </c>
      <c r="K42" s="121">
        <v>3</v>
      </c>
      <c r="L42" s="121">
        <v>2</v>
      </c>
      <c r="M42" s="124">
        <v>2</v>
      </c>
      <c r="N42" s="124">
        <v>2</v>
      </c>
      <c r="O42" s="124">
        <v>1</v>
      </c>
      <c r="P42" s="124" t="s">
        <v>367</v>
      </c>
      <c r="Q42" s="129"/>
    </row>
    <row r="43" spans="4:17" x14ac:dyDescent="0.2">
      <c r="D43" s="111"/>
      <c r="E43" s="111"/>
      <c r="F43" s="111"/>
      <c r="G43" s="111"/>
      <c r="H43" s="111"/>
      <c r="I43" s="122"/>
      <c r="J43" s="121">
        <v>2</v>
      </c>
      <c r="K43" s="121">
        <v>3</v>
      </c>
      <c r="L43" s="121">
        <v>2</v>
      </c>
      <c r="M43" s="124">
        <v>2</v>
      </c>
      <c r="N43" s="124">
        <v>2</v>
      </c>
      <c r="O43" s="124">
        <v>2</v>
      </c>
      <c r="P43" s="124" t="s">
        <v>274</v>
      </c>
      <c r="Q43" s="123"/>
    </row>
    <row r="44" spans="4:17" x14ac:dyDescent="0.2">
      <c r="D44" s="111"/>
      <c r="E44" s="111"/>
      <c r="F44" s="111"/>
      <c r="G44" s="111"/>
      <c r="H44" s="111"/>
      <c r="I44" s="122"/>
      <c r="J44" s="121">
        <v>2</v>
      </c>
      <c r="K44" s="121">
        <v>3</v>
      </c>
      <c r="L44" s="121">
        <v>2</v>
      </c>
      <c r="M44" s="121">
        <v>2</v>
      </c>
      <c r="N44" s="121">
        <v>3</v>
      </c>
      <c r="O44" s="121">
        <v>1</v>
      </c>
      <c r="P44" s="124" t="s">
        <v>366</v>
      </c>
      <c r="Q44" s="123"/>
    </row>
    <row r="45" spans="4:17" x14ac:dyDescent="0.2">
      <c r="D45" s="111"/>
      <c r="E45" s="111"/>
      <c r="F45" s="111"/>
      <c r="G45" s="111"/>
      <c r="H45" s="111"/>
      <c r="I45" s="122"/>
      <c r="J45" s="121">
        <v>2</v>
      </c>
      <c r="K45" s="121">
        <v>3</v>
      </c>
      <c r="L45" s="121">
        <v>2</v>
      </c>
      <c r="M45" s="121">
        <v>2</v>
      </c>
      <c r="N45" s="121">
        <v>3</v>
      </c>
      <c r="O45" s="121">
        <v>99</v>
      </c>
      <c r="P45" s="124" t="s">
        <v>365</v>
      </c>
      <c r="Q45" s="123"/>
    </row>
    <row r="46" spans="4:17" x14ac:dyDescent="0.2">
      <c r="D46" s="111"/>
      <c r="E46" s="111"/>
      <c r="F46" s="111"/>
      <c r="G46" s="111"/>
      <c r="H46" s="111"/>
      <c r="I46" s="122"/>
      <c r="J46" s="121">
        <v>2</v>
      </c>
      <c r="K46" s="121">
        <v>3</v>
      </c>
      <c r="L46" s="121">
        <v>2</v>
      </c>
      <c r="M46" s="121">
        <v>2</v>
      </c>
      <c r="N46" s="121">
        <v>4</v>
      </c>
      <c r="O46" s="121">
        <v>1</v>
      </c>
      <c r="P46" s="124" t="s">
        <v>364</v>
      </c>
      <c r="Q46" s="123"/>
    </row>
    <row r="47" spans="4:17" x14ac:dyDescent="0.2">
      <c r="D47" s="111"/>
      <c r="E47" s="111"/>
      <c r="F47" s="111"/>
      <c r="G47" s="111"/>
      <c r="H47" s="111"/>
      <c r="I47" s="122"/>
      <c r="J47" s="121">
        <v>2</v>
      </c>
      <c r="K47" s="121">
        <v>3</v>
      </c>
      <c r="L47" s="121">
        <v>2</v>
      </c>
      <c r="M47" s="124">
        <v>2</v>
      </c>
      <c r="N47" s="124">
        <v>4</v>
      </c>
      <c r="O47" s="124">
        <v>4</v>
      </c>
      <c r="P47" s="124" t="s">
        <v>258</v>
      </c>
      <c r="Q47" s="123"/>
    </row>
    <row r="48" spans="4:17" x14ac:dyDescent="0.2">
      <c r="D48" s="111"/>
      <c r="E48" s="111"/>
      <c r="F48" s="111"/>
      <c r="G48" s="111"/>
      <c r="H48" s="111"/>
      <c r="I48" s="122"/>
      <c r="J48" s="121">
        <v>2</v>
      </c>
      <c r="K48" s="121">
        <v>3</v>
      </c>
      <c r="L48" s="121">
        <v>2</v>
      </c>
      <c r="M48" s="121">
        <v>4</v>
      </c>
      <c r="N48" s="121">
        <v>1</v>
      </c>
      <c r="O48" s="121">
        <v>3</v>
      </c>
      <c r="P48" s="124" t="s">
        <v>325</v>
      </c>
      <c r="Q48" s="123"/>
    </row>
    <row r="49" spans="4:17" x14ac:dyDescent="0.2">
      <c r="D49" s="111"/>
      <c r="E49" s="111"/>
      <c r="F49" s="111"/>
      <c r="G49" s="111"/>
      <c r="H49" s="111"/>
      <c r="I49" s="122"/>
      <c r="J49" s="121">
        <v>2</v>
      </c>
      <c r="K49" s="121">
        <v>3</v>
      </c>
      <c r="L49" s="121">
        <v>2</v>
      </c>
      <c r="M49" s="121">
        <v>4</v>
      </c>
      <c r="N49" s="121">
        <v>1</v>
      </c>
      <c r="O49" s="121">
        <v>5</v>
      </c>
      <c r="P49" s="120" t="s">
        <v>257</v>
      </c>
      <c r="Q49" s="119"/>
    </row>
    <row r="50" spans="4:17" x14ac:dyDescent="0.2">
      <c r="D50" s="111"/>
      <c r="E50" s="111"/>
      <c r="F50" s="111"/>
      <c r="G50" s="111"/>
      <c r="H50" s="111"/>
      <c r="I50" s="122"/>
      <c r="J50" s="121">
        <v>2</v>
      </c>
      <c r="K50" s="121">
        <v>3</v>
      </c>
      <c r="L50" s="121">
        <v>2</v>
      </c>
      <c r="M50" s="121">
        <v>5</v>
      </c>
      <c r="N50" s="121">
        <v>1</v>
      </c>
      <c r="O50" s="121">
        <v>3</v>
      </c>
      <c r="P50" s="120" t="s">
        <v>198</v>
      </c>
      <c r="Q50" s="119"/>
    </row>
    <row r="51" spans="4:17" x14ac:dyDescent="0.2">
      <c r="D51" s="111"/>
      <c r="E51" s="111"/>
      <c r="F51" s="111"/>
      <c r="G51" s="111"/>
      <c r="H51" s="111"/>
      <c r="I51" s="122"/>
      <c r="J51" s="121">
        <v>2</v>
      </c>
      <c r="K51" s="121">
        <v>3</v>
      </c>
      <c r="L51" s="121">
        <v>2</v>
      </c>
      <c r="M51" s="121">
        <v>6</v>
      </c>
      <c r="N51" s="121">
        <v>3</v>
      </c>
      <c r="O51" s="121">
        <v>3</v>
      </c>
      <c r="P51" s="120" t="s">
        <v>363</v>
      </c>
      <c r="Q51" s="119"/>
    </row>
    <row r="52" spans="4:17" x14ac:dyDescent="0.2">
      <c r="D52" s="111"/>
      <c r="E52" s="111"/>
      <c r="F52" s="111"/>
      <c r="G52" s="111"/>
      <c r="H52" s="111"/>
      <c r="I52" s="122"/>
      <c r="J52" s="121">
        <v>2</v>
      </c>
      <c r="K52" s="121">
        <v>3</v>
      </c>
      <c r="L52" s="121">
        <v>2</v>
      </c>
      <c r="M52" s="121">
        <v>7</v>
      </c>
      <c r="N52" s="121">
        <v>1</v>
      </c>
      <c r="O52" s="121">
        <v>1</v>
      </c>
      <c r="P52" s="120" t="s">
        <v>362</v>
      </c>
      <c r="Q52" s="119"/>
    </row>
    <row r="53" spans="4:17" x14ac:dyDescent="0.2">
      <c r="D53" s="111"/>
      <c r="E53" s="111"/>
      <c r="F53" s="111"/>
      <c r="G53" s="111"/>
      <c r="H53" s="111"/>
      <c r="I53" s="122"/>
      <c r="J53" s="121">
        <v>2</v>
      </c>
      <c r="K53" s="121">
        <v>3</v>
      </c>
      <c r="L53" s="121">
        <v>2</v>
      </c>
      <c r="M53" s="121">
        <v>7</v>
      </c>
      <c r="N53" s="121">
        <v>1</v>
      </c>
      <c r="O53" s="121">
        <v>2</v>
      </c>
      <c r="P53" s="120" t="s">
        <v>361</v>
      </c>
      <c r="Q53" s="119"/>
    </row>
    <row r="54" spans="4:17" x14ac:dyDescent="0.2">
      <c r="D54" s="111"/>
      <c r="E54" s="111"/>
      <c r="F54" s="111"/>
      <c r="G54" s="111"/>
      <c r="H54" s="111"/>
      <c r="I54" s="122"/>
      <c r="J54" s="121">
        <v>2</v>
      </c>
      <c r="K54" s="121">
        <v>3</v>
      </c>
      <c r="L54" s="121">
        <v>2</v>
      </c>
      <c r="M54" s="121">
        <v>7</v>
      </c>
      <c r="N54" s="121">
        <v>2</v>
      </c>
      <c r="O54" s="121">
        <v>1</v>
      </c>
      <c r="P54" s="120" t="s">
        <v>362</v>
      </c>
      <c r="Q54" s="119"/>
    </row>
    <row r="55" spans="4:17" x14ac:dyDescent="0.2">
      <c r="D55" s="111"/>
      <c r="E55" s="111"/>
      <c r="F55" s="111"/>
      <c r="G55" s="111"/>
      <c r="H55" s="111"/>
      <c r="I55" s="122"/>
      <c r="J55" s="121">
        <v>2</v>
      </c>
      <c r="K55" s="121">
        <v>3</v>
      </c>
      <c r="L55" s="121">
        <v>2</v>
      </c>
      <c r="M55" s="121">
        <v>7</v>
      </c>
      <c r="N55" s="121">
        <v>2</v>
      </c>
      <c r="O55" s="121">
        <v>2</v>
      </c>
      <c r="P55" s="120" t="s">
        <v>361</v>
      </c>
      <c r="Q55" s="119"/>
    </row>
    <row r="56" spans="4:17" x14ac:dyDescent="0.2">
      <c r="D56" s="111"/>
      <c r="E56" s="111"/>
      <c r="F56" s="111"/>
      <c r="G56" s="111"/>
      <c r="H56" s="111"/>
      <c r="I56" s="122"/>
      <c r="J56" s="121">
        <v>2</v>
      </c>
      <c r="K56" s="121">
        <v>3</v>
      </c>
      <c r="L56" s="121">
        <v>2</v>
      </c>
      <c r="M56" s="121">
        <v>7</v>
      </c>
      <c r="N56" s="121">
        <v>3</v>
      </c>
      <c r="O56" s="121">
        <v>1</v>
      </c>
      <c r="P56" s="120" t="s">
        <v>360</v>
      </c>
      <c r="Q56" s="119"/>
    </row>
    <row r="57" spans="4:17" x14ac:dyDescent="0.2">
      <c r="D57" s="111"/>
      <c r="E57" s="111"/>
      <c r="F57" s="111"/>
      <c r="G57" s="111"/>
      <c r="H57" s="111"/>
      <c r="I57" s="122"/>
      <c r="J57" s="121">
        <v>2</v>
      </c>
      <c r="K57" s="121">
        <v>3</v>
      </c>
      <c r="L57" s="121">
        <v>2</v>
      </c>
      <c r="M57" s="121">
        <v>7</v>
      </c>
      <c r="N57" s="121">
        <v>3</v>
      </c>
      <c r="O57" s="121">
        <v>2</v>
      </c>
      <c r="P57" s="120" t="s">
        <v>288</v>
      </c>
      <c r="Q57" s="119"/>
    </row>
    <row r="58" spans="4:17" x14ac:dyDescent="0.2">
      <c r="D58" s="111"/>
      <c r="E58" s="111"/>
      <c r="F58" s="111"/>
      <c r="G58" s="111"/>
      <c r="H58" s="111"/>
      <c r="I58" s="122"/>
      <c r="J58" s="121">
        <v>2</v>
      </c>
      <c r="K58" s="121">
        <v>3</v>
      </c>
      <c r="L58" s="121">
        <v>2</v>
      </c>
      <c r="M58" s="121">
        <v>7</v>
      </c>
      <c r="N58" s="121">
        <v>4</v>
      </c>
      <c r="O58" s="121">
        <v>1</v>
      </c>
      <c r="P58" s="120" t="s">
        <v>359</v>
      </c>
      <c r="Q58" s="119"/>
    </row>
    <row r="59" spans="4:17" x14ac:dyDescent="0.2">
      <c r="D59" s="111"/>
      <c r="E59" s="111"/>
      <c r="F59" s="111"/>
      <c r="G59" s="111"/>
      <c r="H59" s="111"/>
      <c r="I59" s="122"/>
      <c r="J59" s="121">
        <v>2</v>
      </c>
      <c r="K59" s="121">
        <v>3</v>
      </c>
      <c r="L59" s="121">
        <v>2</v>
      </c>
      <c r="M59" s="121">
        <v>7</v>
      </c>
      <c r="N59" s="121">
        <v>4</v>
      </c>
      <c r="O59" s="121">
        <v>2</v>
      </c>
      <c r="P59" s="120" t="s">
        <v>358</v>
      </c>
      <c r="Q59" s="119"/>
    </row>
    <row r="60" spans="4:17" x14ac:dyDescent="0.2">
      <c r="D60" s="111"/>
      <c r="E60" s="111"/>
      <c r="F60" s="111"/>
      <c r="G60" s="111"/>
      <c r="H60" s="111"/>
      <c r="I60" s="122"/>
      <c r="J60" s="121">
        <v>2</v>
      </c>
      <c r="K60" s="121">
        <v>3</v>
      </c>
      <c r="L60" s="121">
        <v>2</v>
      </c>
      <c r="M60" s="121">
        <v>7</v>
      </c>
      <c r="N60" s="121">
        <v>10</v>
      </c>
      <c r="O60" s="121">
        <v>1</v>
      </c>
      <c r="P60" s="120" t="s">
        <v>357</v>
      </c>
      <c r="Q60" s="119"/>
    </row>
    <row r="61" spans="4:17" x14ac:dyDescent="0.2">
      <c r="D61" s="111"/>
      <c r="E61" s="111"/>
      <c r="F61" s="111"/>
      <c r="G61" s="111"/>
      <c r="H61" s="111"/>
      <c r="I61" s="122"/>
      <c r="J61" s="121">
        <v>2</v>
      </c>
      <c r="K61" s="121">
        <v>3</v>
      </c>
      <c r="L61" s="121">
        <v>2</v>
      </c>
      <c r="M61" s="121">
        <v>7</v>
      </c>
      <c r="N61" s="121">
        <v>10</v>
      </c>
      <c r="O61" s="121">
        <v>99</v>
      </c>
      <c r="P61" s="120" t="s">
        <v>356</v>
      </c>
      <c r="Q61" s="119"/>
    </row>
    <row r="62" spans="4:17" x14ac:dyDescent="0.2">
      <c r="D62" s="111"/>
      <c r="E62" s="111"/>
      <c r="F62" s="111"/>
      <c r="G62" s="111"/>
      <c r="H62" s="111"/>
      <c r="I62" s="122"/>
      <c r="J62" s="121">
        <v>2</v>
      </c>
      <c r="K62" s="121">
        <v>3</v>
      </c>
      <c r="L62" s="121">
        <v>2</v>
      </c>
      <c r="M62" s="121">
        <v>7</v>
      </c>
      <c r="N62" s="121">
        <v>11</v>
      </c>
      <c r="O62" s="121">
        <v>99</v>
      </c>
      <c r="P62" s="120" t="s">
        <v>194</v>
      </c>
      <c r="Q62" s="119"/>
    </row>
    <row r="63" spans="4:17" x14ac:dyDescent="0.2">
      <c r="D63" s="111"/>
      <c r="E63" s="111"/>
      <c r="F63" s="111"/>
      <c r="G63" s="111"/>
      <c r="H63" s="111"/>
      <c r="I63" s="122"/>
      <c r="J63" s="121">
        <v>2</v>
      </c>
      <c r="K63" s="121">
        <v>3</v>
      </c>
      <c r="L63" s="121">
        <v>2</v>
      </c>
      <c r="M63" s="121">
        <v>8</v>
      </c>
      <c r="N63" s="237">
        <v>1</v>
      </c>
      <c r="O63" s="237">
        <v>1</v>
      </c>
      <c r="P63" s="111" t="s">
        <v>193</v>
      </c>
      <c r="Q63" s="119"/>
    </row>
    <row r="64" spans="4:17" x14ac:dyDescent="0.2">
      <c r="D64" s="111"/>
      <c r="E64" s="111"/>
      <c r="F64" s="111"/>
      <c r="G64" s="111"/>
      <c r="H64" s="111"/>
      <c r="I64" s="122"/>
      <c r="J64" s="121">
        <v>2</v>
      </c>
      <c r="K64" s="121">
        <v>3</v>
      </c>
      <c r="L64" s="121">
        <v>2</v>
      </c>
      <c r="M64" s="121">
        <v>8</v>
      </c>
      <c r="N64" s="121">
        <v>1</v>
      </c>
      <c r="O64" s="121">
        <v>2</v>
      </c>
      <c r="P64" s="111" t="s">
        <v>192</v>
      </c>
      <c r="Q64" s="119"/>
    </row>
    <row r="65" spans="1:17" ht="13.5" thickBot="1" x14ac:dyDescent="0.25"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86"/>
      <c r="P65" s="111"/>
      <c r="Q65" s="164">
        <f>SUM(Q21)</f>
        <v>0</v>
      </c>
    </row>
    <row r="66" spans="1:17" ht="14.25" thickTop="1" thickBot="1" x14ac:dyDescent="0.25">
      <c r="D66" s="111"/>
      <c r="E66" s="111"/>
      <c r="F66" s="162"/>
      <c r="H66" s="111"/>
      <c r="I66" s="111"/>
      <c r="J66" s="111"/>
      <c r="K66" s="111"/>
      <c r="L66" s="111"/>
      <c r="N66" s="116" t="s">
        <v>345</v>
      </c>
      <c r="P66" s="111"/>
      <c r="Q66" s="161">
        <f>+Q65</f>
        <v>0</v>
      </c>
    </row>
    <row r="67" spans="1:17" ht="14.25" thickTop="1" thickBot="1" x14ac:dyDescent="0.25">
      <c r="A67" s="114"/>
      <c r="B67" s="114"/>
      <c r="C67" s="114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4"/>
      <c r="P67" s="113"/>
      <c r="Q67" s="159"/>
    </row>
    <row r="68" spans="1:17" ht="13.5" thickTop="1" x14ac:dyDescent="0.2">
      <c r="A68" s="19" t="s">
        <v>0</v>
      </c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P68" s="138"/>
      <c r="Q68" s="159"/>
    </row>
    <row r="69" spans="1:17" x14ac:dyDescent="0.2">
      <c r="A69" s="19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P69" s="138"/>
      <c r="Q69" s="140"/>
    </row>
    <row r="70" spans="1:17" x14ac:dyDescent="0.2">
      <c r="A70" s="158" t="s">
        <v>355</v>
      </c>
      <c r="B70" s="132"/>
      <c r="C70" s="132"/>
      <c r="D70" s="132"/>
      <c r="E70" s="156"/>
      <c r="F70" s="193"/>
      <c r="G70" s="193"/>
      <c r="H70" s="193"/>
      <c r="K70" s="132"/>
      <c r="L70" s="132"/>
      <c r="M70" s="132"/>
      <c r="N70" s="132"/>
      <c r="O70" s="122"/>
      <c r="P70" s="122"/>
      <c r="Q70" s="228"/>
    </row>
    <row r="71" spans="1:17" x14ac:dyDescent="0.2">
      <c r="A71" s="149"/>
      <c r="B71" s="174"/>
      <c r="C71" s="174"/>
      <c r="D71" s="180"/>
      <c r="E71" s="149"/>
      <c r="F71" s="174"/>
      <c r="G71" s="174"/>
      <c r="H71" s="174"/>
      <c r="I71" s="174"/>
      <c r="J71" s="174" t="s">
        <v>253</v>
      </c>
      <c r="K71" s="334" t="s">
        <v>241</v>
      </c>
      <c r="L71" s="334"/>
      <c r="M71" s="334"/>
      <c r="N71" s="334"/>
      <c r="O71" s="334"/>
      <c r="P71" s="174"/>
      <c r="Q71" s="152"/>
    </row>
    <row r="72" spans="1:17" x14ac:dyDescent="0.2">
      <c r="A72" s="149"/>
      <c r="B72" s="151" t="s">
        <v>252</v>
      </c>
      <c r="C72" s="151" t="s">
        <v>251</v>
      </c>
      <c r="D72" s="151" t="s">
        <v>250</v>
      </c>
      <c r="E72" s="149"/>
      <c r="F72" s="149" t="s">
        <v>249</v>
      </c>
      <c r="G72" s="149" t="s">
        <v>248</v>
      </c>
      <c r="H72" s="149"/>
      <c r="I72" s="150"/>
      <c r="J72" s="150" t="s">
        <v>247</v>
      </c>
      <c r="K72" s="149" t="s">
        <v>246</v>
      </c>
      <c r="L72" s="149" t="s">
        <v>245</v>
      </c>
      <c r="M72" s="149" t="s">
        <v>245</v>
      </c>
      <c r="N72" s="149" t="s">
        <v>244</v>
      </c>
      <c r="O72" s="149" t="s">
        <v>244</v>
      </c>
      <c r="P72" s="148" t="s">
        <v>243</v>
      </c>
      <c r="Q72" s="147" t="s">
        <v>354</v>
      </c>
    </row>
    <row r="73" spans="1:17" x14ac:dyDescent="0.2">
      <c r="A73" s="145" t="s">
        <v>299</v>
      </c>
      <c r="B73" s="144" t="s">
        <v>240</v>
      </c>
      <c r="C73" s="146" t="s">
        <v>239</v>
      </c>
      <c r="D73" s="145" t="s">
        <v>238</v>
      </c>
      <c r="E73" s="146" t="s">
        <v>237</v>
      </c>
      <c r="F73" s="145" t="s">
        <v>236</v>
      </c>
      <c r="G73" s="145" t="s">
        <v>236</v>
      </c>
      <c r="H73" s="145" t="s">
        <v>235</v>
      </c>
      <c r="I73" s="144" t="s">
        <v>234</v>
      </c>
      <c r="J73" s="142" t="s">
        <v>233</v>
      </c>
      <c r="K73" s="142"/>
      <c r="L73" s="142" t="s">
        <v>232</v>
      </c>
      <c r="M73" s="142" t="s">
        <v>231</v>
      </c>
      <c r="N73" s="143">
        <v>1</v>
      </c>
      <c r="O73" s="143">
        <v>2</v>
      </c>
      <c r="P73" s="142"/>
      <c r="Q73" s="141">
        <v>2017</v>
      </c>
    </row>
    <row r="74" spans="1:17" x14ac:dyDescent="0.2">
      <c r="A74" s="128" t="s">
        <v>353</v>
      </c>
      <c r="B74" s="193"/>
      <c r="C74" s="193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93"/>
      <c r="P74" s="138"/>
      <c r="Q74" s="140"/>
    </row>
    <row r="75" spans="1:17" x14ac:dyDescent="0.2">
      <c r="B75" s="136" t="s">
        <v>228</v>
      </c>
      <c r="G75" s="138"/>
      <c r="H75" s="138"/>
      <c r="I75" s="138"/>
      <c r="J75" s="111"/>
      <c r="K75" s="111"/>
      <c r="L75" s="111"/>
      <c r="M75" s="111"/>
      <c r="N75" s="111"/>
      <c r="P75" s="111"/>
      <c r="Q75" s="133"/>
    </row>
    <row r="76" spans="1:17" ht="16.5" x14ac:dyDescent="0.3">
      <c r="A76" s="139"/>
      <c r="C76" s="128" t="s">
        <v>352</v>
      </c>
      <c r="G76" s="138"/>
      <c r="H76" s="138"/>
      <c r="I76" s="138"/>
      <c r="J76" s="138"/>
      <c r="M76" s="111"/>
      <c r="N76" s="111"/>
      <c r="P76" s="111"/>
      <c r="Q76" s="133"/>
    </row>
    <row r="77" spans="1:17" x14ac:dyDescent="0.2">
      <c r="A77" s="128"/>
      <c r="B77" s="128"/>
      <c r="D77" s="128" t="s">
        <v>351</v>
      </c>
      <c r="G77" s="138"/>
      <c r="H77" s="138"/>
      <c r="I77" s="138"/>
      <c r="J77" s="138"/>
      <c r="M77" s="111"/>
      <c r="N77" s="111"/>
      <c r="P77" s="111"/>
      <c r="Q77" s="133"/>
    </row>
    <row r="78" spans="1:17" x14ac:dyDescent="0.2">
      <c r="A78" s="128"/>
      <c r="B78" s="128"/>
      <c r="E78" s="136" t="s">
        <v>350</v>
      </c>
      <c r="G78" s="111"/>
      <c r="H78" s="111"/>
      <c r="I78" s="111"/>
      <c r="J78" s="138"/>
      <c r="M78" s="111"/>
      <c r="N78" s="111"/>
      <c r="P78" s="111"/>
      <c r="Q78" s="133"/>
    </row>
    <row r="79" spans="1:17" x14ac:dyDescent="0.2">
      <c r="A79" s="121"/>
      <c r="F79" s="136" t="s">
        <v>349</v>
      </c>
      <c r="G79" s="111"/>
      <c r="H79" s="111"/>
      <c r="I79" s="111"/>
      <c r="J79" s="128"/>
      <c r="K79" s="128"/>
      <c r="L79" s="128"/>
      <c r="M79" s="128"/>
      <c r="N79" s="111"/>
      <c r="P79" s="111"/>
      <c r="Q79" s="133"/>
    </row>
    <row r="80" spans="1:17" x14ac:dyDescent="0.2">
      <c r="G80" s="136" t="s">
        <v>223</v>
      </c>
      <c r="H80" s="136"/>
      <c r="I80" s="111"/>
      <c r="J80" s="121"/>
      <c r="K80" s="121"/>
      <c r="L80" s="121"/>
      <c r="M80" s="121"/>
      <c r="N80" s="111"/>
      <c r="P80" s="111"/>
      <c r="Q80" s="133"/>
    </row>
    <row r="81" spans="4:17" x14ac:dyDescent="0.2">
      <c r="G81" s="136"/>
      <c r="H81" s="136" t="s">
        <v>348</v>
      </c>
      <c r="I81" s="201"/>
      <c r="J81" s="121"/>
      <c r="K81" s="121"/>
      <c r="L81" s="121"/>
      <c r="M81" s="121"/>
      <c r="N81" s="111"/>
      <c r="P81" s="111"/>
      <c r="Q81" s="133"/>
    </row>
    <row r="82" spans="4:17" x14ac:dyDescent="0.2">
      <c r="D82" s="111"/>
      <c r="E82" s="111"/>
      <c r="F82" s="111"/>
      <c r="G82" s="111"/>
      <c r="H82" s="111"/>
      <c r="I82" s="134">
        <v>1</v>
      </c>
      <c r="J82" s="128" t="s">
        <v>221</v>
      </c>
      <c r="K82" s="134"/>
      <c r="L82" s="134"/>
      <c r="M82" s="134"/>
      <c r="N82" s="134"/>
      <c r="P82" s="111"/>
      <c r="Q82" s="133"/>
    </row>
    <row r="83" spans="4:17" x14ac:dyDescent="0.2">
      <c r="D83" s="111"/>
      <c r="E83" s="111"/>
      <c r="F83" s="111"/>
      <c r="G83" s="111"/>
      <c r="H83" s="111"/>
      <c r="I83" s="122"/>
      <c r="J83" s="128">
        <v>2</v>
      </c>
      <c r="K83" s="128">
        <v>3</v>
      </c>
      <c r="L83" s="132"/>
      <c r="M83" s="132"/>
      <c r="N83" s="132"/>
      <c r="O83" s="131"/>
      <c r="P83" s="131" t="s">
        <v>220</v>
      </c>
      <c r="Q83" s="177">
        <f>SUM(Q84,Q91)</f>
        <v>0</v>
      </c>
    </row>
    <row r="84" spans="4:17" x14ac:dyDescent="0.2">
      <c r="D84" s="111"/>
      <c r="E84" s="111"/>
      <c r="F84" s="111"/>
      <c r="G84" s="111"/>
      <c r="H84" s="111"/>
      <c r="I84" s="122"/>
      <c r="J84" s="128">
        <v>2</v>
      </c>
      <c r="K84" s="128">
        <v>3</v>
      </c>
      <c r="L84" s="128">
        <v>1</v>
      </c>
      <c r="M84" s="128"/>
      <c r="N84" s="132"/>
      <c r="O84" s="131"/>
      <c r="P84" s="131" t="s">
        <v>219</v>
      </c>
      <c r="Q84" s="177">
        <f>SUM(Q85:Q89)</f>
        <v>0</v>
      </c>
    </row>
    <row r="85" spans="4:17" x14ac:dyDescent="0.2">
      <c r="D85" s="111"/>
      <c r="E85" s="111"/>
      <c r="F85" s="111"/>
      <c r="G85" s="111"/>
      <c r="H85" s="111"/>
      <c r="I85" s="122"/>
      <c r="J85" s="121">
        <v>2</v>
      </c>
      <c r="K85" s="121">
        <v>3</v>
      </c>
      <c r="L85" s="121">
        <v>1</v>
      </c>
      <c r="M85" s="121">
        <v>1</v>
      </c>
      <c r="N85" s="121">
        <v>1</v>
      </c>
      <c r="O85" s="121">
        <v>1</v>
      </c>
      <c r="P85" s="116" t="s">
        <v>218</v>
      </c>
      <c r="Q85" s="123"/>
    </row>
    <row r="86" spans="4:17" x14ac:dyDescent="0.2">
      <c r="D86" s="111"/>
      <c r="E86" s="111"/>
      <c r="F86" s="111"/>
      <c r="G86" s="111"/>
      <c r="H86" s="111"/>
      <c r="I86" s="122"/>
      <c r="J86" s="121">
        <v>2</v>
      </c>
      <c r="K86" s="121">
        <v>3</v>
      </c>
      <c r="L86" s="121">
        <v>1</v>
      </c>
      <c r="M86" s="121">
        <v>5</v>
      </c>
      <c r="N86" s="121">
        <v>1</v>
      </c>
      <c r="O86" s="121">
        <v>1</v>
      </c>
      <c r="P86" s="120" t="s">
        <v>213</v>
      </c>
      <c r="Q86" s="119"/>
    </row>
    <row r="87" spans="4:17" x14ac:dyDescent="0.2">
      <c r="D87" s="111"/>
      <c r="E87" s="111"/>
      <c r="F87" s="111"/>
      <c r="G87" s="111"/>
      <c r="H87" s="111"/>
      <c r="I87" s="122"/>
      <c r="J87" s="121">
        <v>2</v>
      </c>
      <c r="K87" s="121">
        <v>3</v>
      </c>
      <c r="L87" s="121">
        <v>1</v>
      </c>
      <c r="M87" s="121">
        <v>5</v>
      </c>
      <c r="N87" s="121">
        <v>1</v>
      </c>
      <c r="O87" s="121">
        <v>2</v>
      </c>
      <c r="P87" s="120" t="s">
        <v>212</v>
      </c>
      <c r="Q87" s="119"/>
    </row>
    <row r="88" spans="4:17" x14ac:dyDescent="0.2">
      <c r="D88" s="111"/>
      <c r="E88" s="111"/>
      <c r="F88" s="111"/>
      <c r="G88" s="111"/>
      <c r="H88" s="111"/>
      <c r="I88" s="122"/>
      <c r="J88" s="121">
        <v>2</v>
      </c>
      <c r="K88" s="121">
        <v>3</v>
      </c>
      <c r="L88" s="121">
        <v>1</v>
      </c>
      <c r="M88" s="121">
        <v>5</v>
      </c>
      <c r="N88" s="121">
        <v>3</v>
      </c>
      <c r="O88" s="116">
        <v>1</v>
      </c>
      <c r="P88" s="120" t="s">
        <v>211</v>
      </c>
      <c r="Q88" s="119"/>
    </row>
    <row r="89" spans="4:17" x14ac:dyDescent="0.2">
      <c r="D89" s="111"/>
      <c r="E89" s="111"/>
      <c r="F89" s="111"/>
      <c r="G89" s="111"/>
      <c r="H89" s="111"/>
      <c r="I89" s="122"/>
      <c r="J89" s="121">
        <v>2</v>
      </c>
      <c r="K89" s="121">
        <v>3</v>
      </c>
      <c r="L89" s="121">
        <v>1</v>
      </c>
      <c r="M89" s="121">
        <v>5</v>
      </c>
      <c r="N89" s="121">
        <v>4</v>
      </c>
      <c r="O89" s="116">
        <v>1</v>
      </c>
      <c r="P89" s="120" t="s">
        <v>347</v>
      </c>
      <c r="Q89" s="119"/>
    </row>
    <row r="90" spans="4:17" x14ac:dyDescent="0.2">
      <c r="D90" s="111"/>
      <c r="E90" s="111"/>
      <c r="F90" s="111"/>
      <c r="G90" s="111"/>
      <c r="H90" s="111"/>
      <c r="I90" s="122"/>
      <c r="J90" s="121"/>
      <c r="K90" s="121"/>
      <c r="L90" s="121"/>
      <c r="M90" s="124"/>
      <c r="N90" s="124"/>
      <c r="O90" s="124"/>
      <c r="P90" s="124"/>
      <c r="Q90" s="119"/>
    </row>
    <row r="91" spans="4:17" ht="15.75" x14ac:dyDescent="0.25">
      <c r="D91" s="111"/>
      <c r="E91" s="111"/>
      <c r="F91" s="111"/>
      <c r="G91" s="111"/>
      <c r="H91" s="111"/>
      <c r="I91" s="122"/>
      <c r="J91" s="128">
        <v>2</v>
      </c>
      <c r="K91" s="128">
        <v>3</v>
      </c>
      <c r="L91" s="128">
        <v>2</v>
      </c>
      <c r="M91" s="127"/>
      <c r="N91" s="127"/>
      <c r="O91" s="127"/>
      <c r="P91" s="126" t="s">
        <v>203</v>
      </c>
      <c r="Q91" s="125">
        <f>SUM(Q92:Q97)</f>
        <v>0</v>
      </c>
    </row>
    <row r="92" spans="4:17" x14ac:dyDescent="0.2">
      <c r="D92" s="111"/>
      <c r="E92" s="111"/>
      <c r="F92" s="111"/>
      <c r="G92" s="111"/>
      <c r="H92" s="111"/>
      <c r="I92" s="122"/>
      <c r="J92" s="121">
        <v>2</v>
      </c>
      <c r="K92" s="121">
        <v>3</v>
      </c>
      <c r="L92" s="121">
        <v>2</v>
      </c>
      <c r="M92" s="124">
        <v>2</v>
      </c>
      <c r="N92" s="124">
        <v>2</v>
      </c>
      <c r="O92" s="124">
        <v>2</v>
      </c>
      <c r="P92" s="124" t="s">
        <v>316</v>
      </c>
      <c r="Q92" s="129"/>
    </row>
    <row r="93" spans="4:17" x14ac:dyDescent="0.2">
      <c r="D93" s="111"/>
      <c r="E93" s="111"/>
      <c r="F93" s="111"/>
      <c r="G93" s="111"/>
      <c r="H93" s="111"/>
      <c r="I93" s="122"/>
      <c r="J93" s="121">
        <v>2</v>
      </c>
      <c r="K93" s="121">
        <v>3</v>
      </c>
      <c r="L93" s="121">
        <v>2</v>
      </c>
      <c r="M93" s="124">
        <v>4</v>
      </c>
      <c r="N93" s="124">
        <v>1</v>
      </c>
      <c r="O93" s="124">
        <v>5</v>
      </c>
      <c r="P93" s="124" t="s">
        <v>257</v>
      </c>
      <c r="Q93" s="129"/>
    </row>
    <row r="94" spans="4:17" x14ac:dyDescent="0.2">
      <c r="D94" s="111"/>
      <c r="E94" s="111"/>
      <c r="F94" s="111"/>
      <c r="G94" s="111"/>
      <c r="H94" s="111"/>
      <c r="I94" s="122"/>
      <c r="J94" s="121">
        <v>2</v>
      </c>
      <c r="K94" s="121">
        <v>3</v>
      </c>
      <c r="L94" s="121">
        <v>2</v>
      </c>
      <c r="M94" s="124">
        <v>7</v>
      </c>
      <c r="N94" s="124">
        <v>11</v>
      </c>
      <c r="O94" s="124">
        <v>3</v>
      </c>
      <c r="P94" s="124" t="s">
        <v>346</v>
      </c>
      <c r="Q94" s="129"/>
    </row>
    <row r="95" spans="4:17" x14ac:dyDescent="0.2">
      <c r="D95" s="111"/>
      <c r="E95" s="111"/>
      <c r="F95" s="111"/>
      <c r="G95" s="111"/>
      <c r="H95" s="111"/>
      <c r="I95" s="122"/>
      <c r="J95" s="121">
        <v>2</v>
      </c>
      <c r="K95" s="121">
        <v>3</v>
      </c>
      <c r="L95" s="121">
        <v>2</v>
      </c>
      <c r="M95" s="124">
        <v>7</v>
      </c>
      <c r="N95" s="124">
        <v>11</v>
      </c>
      <c r="O95" s="124">
        <v>99</v>
      </c>
      <c r="P95" s="124" t="s">
        <v>194</v>
      </c>
      <c r="Q95" s="123"/>
    </row>
    <row r="96" spans="4:17" x14ac:dyDescent="0.2">
      <c r="D96" s="111"/>
      <c r="E96" s="111"/>
      <c r="F96" s="111"/>
      <c r="G96" s="111"/>
      <c r="H96" s="111"/>
      <c r="I96" s="122"/>
      <c r="J96" s="121">
        <v>2</v>
      </c>
      <c r="K96" s="121">
        <v>3</v>
      </c>
      <c r="L96" s="121">
        <v>2</v>
      </c>
      <c r="M96" s="124">
        <v>8</v>
      </c>
      <c r="N96" s="124">
        <v>1</v>
      </c>
      <c r="O96" s="124">
        <v>1</v>
      </c>
      <c r="P96" s="124" t="s">
        <v>193</v>
      </c>
      <c r="Q96" s="123"/>
    </row>
    <row r="97" spans="1:17" x14ac:dyDescent="0.2">
      <c r="D97" s="111"/>
      <c r="E97" s="111"/>
      <c r="F97" s="111"/>
      <c r="G97" s="111"/>
      <c r="H97" s="111"/>
      <c r="I97" s="122"/>
      <c r="J97" s="121">
        <v>2</v>
      </c>
      <c r="K97" s="121">
        <v>3</v>
      </c>
      <c r="L97" s="121">
        <v>2</v>
      </c>
      <c r="M97" s="124">
        <v>8</v>
      </c>
      <c r="N97" s="124">
        <v>1</v>
      </c>
      <c r="O97" s="124">
        <v>2</v>
      </c>
      <c r="P97" s="124" t="s">
        <v>192</v>
      </c>
      <c r="Q97" s="123"/>
    </row>
    <row r="98" spans="1:17" ht="13.5" thickBot="1" x14ac:dyDescent="0.25"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86"/>
      <c r="P98" s="111"/>
      <c r="Q98" s="164">
        <f>SUM(Q83)</f>
        <v>0</v>
      </c>
    </row>
    <row r="99" spans="1:17" ht="14.25" thickTop="1" thickBot="1" x14ac:dyDescent="0.25">
      <c r="D99" s="111"/>
      <c r="E99" s="111"/>
      <c r="F99" s="162"/>
      <c r="H99" s="111"/>
      <c r="I99" s="111"/>
      <c r="J99" s="111"/>
      <c r="K99" s="111"/>
      <c r="L99" s="111"/>
      <c r="N99" s="116" t="s">
        <v>345</v>
      </c>
      <c r="P99" s="111"/>
      <c r="Q99" s="161">
        <f>+Q98</f>
        <v>0</v>
      </c>
    </row>
    <row r="100" spans="1:17" ht="14.25" thickTop="1" thickBot="1" x14ac:dyDescent="0.25">
      <c r="A100" s="114"/>
      <c r="B100" s="114"/>
      <c r="C100" s="114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4"/>
      <c r="P100" s="113"/>
      <c r="Q100" s="165"/>
    </row>
    <row r="101" spans="1:17" ht="13.5" thickTop="1" x14ac:dyDescent="0.2">
      <c r="A101" s="19" t="s">
        <v>0</v>
      </c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O101" s="138"/>
      <c r="Q101" s="140"/>
    </row>
    <row r="102" spans="1:17" x14ac:dyDescent="0.2">
      <c r="A102" s="19"/>
      <c r="B102" s="193"/>
      <c r="C102" s="193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93"/>
      <c r="P102" s="138"/>
      <c r="Q102" s="140"/>
    </row>
    <row r="103" spans="1:17" x14ac:dyDescent="0.2">
      <c r="A103" s="158" t="s">
        <v>344</v>
      </c>
      <c r="B103" s="156"/>
      <c r="C103" s="156"/>
      <c r="D103" s="229"/>
      <c r="E103" s="156"/>
      <c r="F103" s="156"/>
      <c r="G103" s="156"/>
      <c r="I103" s="111"/>
      <c r="J103" s="111"/>
      <c r="K103" s="111"/>
      <c r="L103" s="111"/>
      <c r="M103" s="111"/>
      <c r="N103" s="111"/>
      <c r="O103" s="111"/>
      <c r="P103" s="111"/>
      <c r="Q103" s="228"/>
    </row>
    <row r="104" spans="1:17" x14ac:dyDescent="0.2">
      <c r="A104" s="149"/>
      <c r="B104" s="174"/>
      <c r="C104" s="174"/>
      <c r="D104" s="180"/>
      <c r="E104" s="149"/>
      <c r="F104" s="174"/>
      <c r="G104" s="174"/>
      <c r="H104" s="174"/>
      <c r="I104" s="174"/>
      <c r="J104" s="174" t="s">
        <v>253</v>
      </c>
      <c r="K104" s="334" t="s">
        <v>241</v>
      </c>
      <c r="L104" s="334"/>
      <c r="M104" s="334"/>
      <c r="N104" s="334"/>
      <c r="O104" s="334"/>
      <c r="P104" s="174"/>
      <c r="Q104" s="152"/>
    </row>
    <row r="105" spans="1:17" x14ac:dyDescent="0.2">
      <c r="A105" s="149"/>
      <c r="B105" s="151" t="s">
        <v>252</v>
      </c>
      <c r="C105" s="151" t="s">
        <v>251</v>
      </c>
      <c r="D105" s="151" t="s">
        <v>250</v>
      </c>
      <c r="E105" s="149"/>
      <c r="F105" s="149" t="s">
        <v>249</v>
      </c>
      <c r="G105" s="149" t="s">
        <v>248</v>
      </c>
      <c r="H105" s="149"/>
      <c r="I105" s="150"/>
      <c r="J105" s="150" t="s">
        <v>247</v>
      </c>
      <c r="K105" s="149" t="s">
        <v>246</v>
      </c>
      <c r="L105" s="149" t="s">
        <v>245</v>
      </c>
      <c r="M105" s="149" t="s">
        <v>245</v>
      </c>
      <c r="N105" s="149" t="s">
        <v>244</v>
      </c>
      <c r="O105" s="149" t="s">
        <v>244</v>
      </c>
      <c r="P105" s="148" t="s">
        <v>243</v>
      </c>
      <c r="Q105" s="206" t="s">
        <v>242</v>
      </c>
    </row>
    <row r="106" spans="1:17" x14ac:dyDescent="0.2">
      <c r="A106" s="145" t="s">
        <v>299</v>
      </c>
      <c r="B106" s="144" t="s">
        <v>240</v>
      </c>
      <c r="C106" s="146" t="s">
        <v>239</v>
      </c>
      <c r="D106" s="145" t="s">
        <v>238</v>
      </c>
      <c r="E106" s="146" t="s">
        <v>237</v>
      </c>
      <c r="F106" s="145" t="s">
        <v>236</v>
      </c>
      <c r="G106" s="145" t="s">
        <v>236</v>
      </c>
      <c r="H106" s="145" t="s">
        <v>235</v>
      </c>
      <c r="I106" s="144" t="s">
        <v>234</v>
      </c>
      <c r="J106" s="142" t="s">
        <v>233</v>
      </c>
      <c r="K106" s="142"/>
      <c r="L106" s="142" t="s">
        <v>232</v>
      </c>
      <c r="M106" s="142" t="s">
        <v>231</v>
      </c>
      <c r="N106" s="143">
        <v>1</v>
      </c>
      <c r="O106" s="143">
        <v>2</v>
      </c>
      <c r="P106" s="142"/>
      <c r="Q106" s="205" t="s">
        <v>230</v>
      </c>
    </row>
    <row r="107" spans="1:17" x14ac:dyDescent="0.2">
      <c r="A107" s="128" t="s">
        <v>336</v>
      </c>
      <c r="H107" s="126"/>
      <c r="I107" s="126"/>
      <c r="J107" s="126"/>
      <c r="K107" s="126"/>
      <c r="L107" s="126"/>
      <c r="M107" s="126"/>
      <c r="N107" s="126"/>
      <c r="O107" s="211"/>
      <c r="P107" s="227"/>
      <c r="Q107" s="196"/>
    </row>
    <row r="108" spans="1:17" ht="16.5" x14ac:dyDescent="0.3">
      <c r="A108" s="139"/>
      <c r="B108" s="136" t="s">
        <v>228</v>
      </c>
      <c r="H108" s="138"/>
      <c r="I108" s="138"/>
      <c r="J108" s="138"/>
      <c r="K108" s="126"/>
      <c r="L108" s="126"/>
      <c r="M108" s="126"/>
      <c r="N108" s="126"/>
      <c r="O108" s="211"/>
      <c r="P108" s="227"/>
      <c r="Q108" s="236"/>
    </row>
    <row r="109" spans="1:17" ht="16.5" x14ac:dyDescent="0.3">
      <c r="A109" s="139"/>
      <c r="B109" s="136"/>
      <c r="C109" s="128" t="s">
        <v>335</v>
      </c>
      <c r="H109" s="138"/>
      <c r="I109" s="138"/>
      <c r="J109" s="138"/>
      <c r="K109" s="126"/>
      <c r="L109" s="126"/>
      <c r="M109" s="126"/>
      <c r="N109" s="126"/>
      <c r="O109" s="211"/>
      <c r="P109" s="227"/>
      <c r="Q109" s="236"/>
    </row>
    <row r="110" spans="1:17" x14ac:dyDescent="0.2">
      <c r="A110" s="128"/>
      <c r="B110" s="128"/>
      <c r="D110" s="128" t="s">
        <v>334</v>
      </c>
      <c r="H110" s="138"/>
      <c r="I110" s="138"/>
      <c r="J110" s="138"/>
      <c r="K110" s="126"/>
      <c r="L110" s="126"/>
      <c r="M110" s="126"/>
      <c r="N110" s="126"/>
      <c r="O110" s="211"/>
      <c r="P110" s="227"/>
      <c r="Q110" s="196"/>
    </row>
    <row r="111" spans="1:17" x14ac:dyDescent="0.2">
      <c r="A111" s="121"/>
      <c r="E111" s="136" t="s">
        <v>225</v>
      </c>
      <c r="H111" s="111"/>
      <c r="I111" s="111"/>
      <c r="J111" s="111"/>
      <c r="K111" s="126"/>
      <c r="L111" s="126"/>
      <c r="M111" s="126"/>
      <c r="N111" s="126"/>
      <c r="O111" s="211"/>
      <c r="P111" s="227"/>
      <c r="Q111" s="196"/>
    </row>
    <row r="112" spans="1:17" x14ac:dyDescent="0.2">
      <c r="F112" s="136" t="s">
        <v>224</v>
      </c>
      <c r="H112" s="111"/>
      <c r="I112" s="111"/>
      <c r="J112" s="111"/>
      <c r="K112" s="124"/>
      <c r="L112" s="124"/>
      <c r="M112" s="124"/>
      <c r="N112" s="124"/>
      <c r="O112" s="211"/>
      <c r="P112" s="227"/>
      <c r="Q112" s="140"/>
    </row>
    <row r="113" spans="1:17" x14ac:dyDescent="0.2">
      <c r="G113" s="136" t="s">
        <v>223</v>
      </c>
      <c r="H113" s="111"/>
      <c r="I113" s="111"/>
      <c r="J113" s="111"/>
      <c r="K113" s="124"/>
      <c r="L113" s="124"/>
      <c r="M113" s="124"/>
      <c r="N113" s="124"/>
      <c r="O113" s="211"/>
      <c r="P113" s="227"/>
      <c r="Q113" s="140"/>
    </row>
    <row r="114" spans="1:17" x14ac:dyDescent="0.2">
      <c r="F114" s="136"/>
      <c r="H114" s="136" t="s">
        <v>333</v>
      </c>
      <c r="I114" s="111"/>
      <c r="J114" s="111"/>
      <c r="K114" s="124"/>
      <c r="L114" s="124"/>
      <c r="M114" s="124"/>
      <c r="N114" s="124"/>
      <c r="O114" s="211"/>
      <c r="P114" s="227"/>
      <c r="Q114" s="140"/>
    </row>
    <row r="115" spans="1:17" x14ac:dyDescent="0.2">
      <c r="A115" s="131"/>
      <c r="B115" s="132"/>
      <c r="I115" s="222">
        <v>1</v>
      </c>
      <c r="J115" s="126" t="s">
        <v>221</v>
      </c>
      <c r="K115" s="222"/>
      <c r="L115" s="222"/>
      <c r="N115" s="222"/>
      <c r="O115" s="211"/>
      <c r="Q115" s="218"/>
    </row>
    <row r="116" spans="1:17" x14ac:dyDescent="0.2">
      <c r="A116" s="131"/>
      <c r="B116" s="132"/>
      <c r="H116" s="211"/>
      <c r="J116" s="128">
        <v>2</v>
      </c>
      <c r="K116" s="128">
        <v>3</v>
      </c>
      <c r="O116" s="116"/>
      <c r="P116" s="131" t="s">
        <v>220</v>
      </c>
      <c r="Q116" s="169">
        <f>SUM(Q117,Q139)</f>
        <v>0</v>
      </c>
    </row>
    <row r="117" spans="1:17" x14ac:dyDescent="0.2">
      <c r="A117" s="131"/>
      <c r="B117" s="132"/>
      <c r="H117" s="211"/>
      <c r="J117" s="128">
        <v>2</v>
      </c>
      <c r="K117" s="128">
        <v>3</v>
      </c>
      <c r="L117" s="128">
        <v>1</v>
      </c>
      <c r="M117" s="128"/>
      <c r="N117" s="128"/>
      <c r="O117" s="136"/>
      <c r="P117" s="126" t="s">
        <v>219</v>
      </c>
      <c r="Q117" s="169">
        <f>SUM(Q118:Q137)</f>
        <v>0</v>
      </c>
    </row>
    <row r="118" spans="1:17" x14ac:dyDescent="0.2">
      <c r="A118" s="131"/>
      <c r="B118" s="132"/>
      <c r="H118" s="211"/>
      <c r="J118" s="121">
        <v>2</v>
      </c>
      <c r="K118" s="121">
        <v>3</v>
      </c>
      <c r="L118" s="121">
        <v>1</v>
      </c>
      <c r="M118" s="121">
        <v>1</v>
      </c>
      <c r="N118" s="121">
        <v>1</v>
      </c>
      <c r="O118" s="221">
        <v>1</v>
      </c>
      <c r="P118" s="124" t="s">
        <v>218</v>
      </c>
      <c r="Q118" s="129"/>
    </row>
    <row r="119" spans="1:17" x14ac:dyDescent="0.2">
      <c r="A119" s="131"/>
      <c r="B119" s="132"/>
      <c r="H119" s="211"/>
      <c r="J119" s="121">
        <v>2</v>
      </c>
      <c r="K119" s="121">
        <v>3</v>
      </c>
      <c r="L119" s="121">
        <v>1</v>
      </c>
      <c r="M119" s="124">
        <v>2</v>
      </c>
      <c r="N119" s="124">
        <v>1</v>
      </c>
      <c r="O119" s="124">
        <v>1</v>
      </c>
      <c r="P119" s="124" t="s">
        <v>217</v>
      </c>
      <c r="Q119" s="129"/>
    </row>
    <row r="120" spans="1:17" x14ac:dyDescent="0.2">
      <c r="A120" s="131"/>
      <c r="B120" s="132"/>
      <c r="H120" s="211"/>
      <c r="J120" s="121">
        <v>2</v>
      </c>
      <c r="K120" s="121">
        <v>3</v>
      </c>
      <c r="L120" s="121">
        <v>1</v>
      </c>
      <c r="M120" s="124">
        <v>2</v>
      </c>
      <c r="N120" s="124">
        <v>1</v>
      </c>
      <c r="O120" s="124">
        <v>3</v>
      </c>
      <c r="P120" s="124" t="s">
        <v>216</v>
      </c>
      <c r="Q120" s="129"/>
    </row>
    <row r="121" spans="1:17" x14ac:dyDescent="0.2">
      <c r="A121" s="131"/>
      <c r="B121" s="132"/>
      <c r="H121" s="211"/>
      <c r="J121" s="121">
        <v>2</v>
      </c>
      <c r="K121" s="121">
        <v>3</v>
      </c>
      <c r="L121" s="121">
        <v>1</v>
      </c>
      <c r="M121" s="121">
        <v>3</v>
      </c>
      <c r="N121" s="121">
        <v>1</v>
      </c>
      <c r="O121" s="121">
        <v>2</v>
      </c>
      <c r="P121" s="120" t="s">
        <v>266</v>
      </c>
      <c r="Q121" s="123"/>
    </row>
    <row r="122" spans="1:17" x14ac:dyDescent="0.2">
      <c r="A122" s="131"/>
      <c r="B122" s="132"/>
      <c r="H122" s="211"/>
      <c r="J122" s="121">
        <v>2</v>
      </c>
      <c r="K122" s="121">
        <v>3</v>
      </c>
      <c r="L122" s="121">
        <v>1</v>
      </c>
      <c r="M122" s="121">
        <v>3</v>
      </c>
      <c r="N122" s="121">
        <v>1</v>
      </c>
      <c r="O122" s="121">
        <v>3</v>
      </c>
      <c r="P122" s="120" t="s">
        <v>214</v>
      </c>
      <c r="Q122" s="123"/>
    </row>
    <row r="123" spans="1:17" x14ac:dyDescent="0.2">
      <c r="A123" s="131"/>
      <c r="B123" s="132"/>
      <c r="H123" s="211"/>
      <c r="J123" s="121">
        <v>2</v>
      </c>
      <c r="K123" s="121">
        <v>3</v>
      </c>
      <c r="L123" s="121">
        <v>1</v>
      </c>
      <c r="M123" s="124">
        <v>5</v>
      </c>
      <c r="N123" s="124">
        <v>1</v>
      </c>
      <c r="O123" s="124">
        <v>1</v>
      </c>
      <c r="P123" s="124" t="s">
        <v>213</v>
      </c>
      <c r="Q123" s="123"/>
    </row>
    <row r="124" spans="1:17" x14ac:dyDescent="0.2">
      <c r="A124" s="131"/>
      <c r="B124" s="132"/>
      <c r="H124" s="211"/>
      <c r="J124" s="121">
        <v>2</v>
      </c>
      <c r="K124" s="121">
        <v>3</v>
      </c>
      <c r="L124" s="121">
        <v>1</v>
      </c>
      <c r="M124" s="124">
        <v>5</v>
      </c>
      <c r="N124" s="124">
        <v>1</v>
      </c>
      <c r="O124" s="124">
        <v>2</v>
      </c>
      <c r="P124" s="124" t="s">
        <v>329</v>
      </c>
      <c r="Q124" s="123"/>
    </row>
    <row r="125" spans="1:17" x14ac:dyDescent="0.2">
      <c r="A125" s="131"/>
      <c r="B125" s="132"/>
      <c r="H125" s="211"/>
      <c r="J125" s="121">
        <v>2</v>
      </c>
      <c r="K125" s="121">
        <v>3</v>
      </c>
      <c r="L125" s="121">
        <v>1</v>
      </c>
      <c r="M125" s="124">
        <v>5</v>
      </c>
      <c r="N125" s="124">
        <v>3</v>
      </c>
      <c r="O125" s="124">
        <v>1</v>
      </c>
      <c r="P125" s="124" t="s">
        <v>211</v>
      </c>
      <c r="Q125" s="123"/>
    </row>
    <row r="126" spans="1:17" x14ac:dyDescent="0.2">
      <c r="A126" s="131"/>
      <c r="B126" s="132"/>
      <c r="H126" s="211"/>
      <c r="J126" s="121">
        <v>2</v>
      </c>
      <c r="K126" s="121">
        <v>3</v>
      </c>
      <c r="L126" s="121">
        <v>1</v>
      </c>
      <c r="M126" s="124">
        <v>5</v>
      </c>
      <c r="N126" s="124">
        <v>3</v>
      </c>
      <c r="O126" s="124">
        <v>2</v>
      </c>
      <c r="P126" s="124" t="s">
        <v>297</v>
      </c>
      <c r="Q126" s="123"/>
    </row>
    <row r="127" spans="1:17" x14ac:dyDescent="0.2">
      <c r="A127" s="131"/>
      <c r="B127" s="132"/>
      <c r="H127" s="211"/>
      <c r="J127" s="121">
        <v>2</v>
      </c>
      <c r="K127" s="121">
        <v>3</v>
      </c>
      <c r="L127" s="121">
        <v>1</v>
      </c>
      <c r="M127" s="124">
        <v>5</v>
      </c>
      <c r="N127" s="121">
        <v>4</v>
      </c>
      <c r="O127" s="124">
        <v>1</v>
      </c>
      <c r="P127" s="124" t="s">
        <v>209</v>
      </c>
      <c r="Q127" s="123"/>
    </row>
    <row r="128" spans="1:17" x14ac:dyDescent="0.2">
      <c r="A128" s="131"/>
      <c r="B128" s="132"/>
      <c r="H128" s="211"/>
      <c r="J128" s="121">
        <v>2</v>
      </c>
      <c r="K128" s="121">
        <v>3</v>
      </c>
      <c r="L128" s="121">
        <v>1</v>
      </c>
      <c r="M128" s="124">
        <v>6</v>
      </c>
      <c r="N128" s="121">
        <v>1</v>
      </c>
      <c r="O128" s="124">
        <v>1</v>
      </c>
      <c r="P128" s="124" t="s">
        <v>343</v>
      </c>
      <c r="Q128" s="123"/>
    </row>
    <row r="129" spans="1:17" x14ac:dyDescent="0.2">
      <c r="A129" s="131"/>
      <c r="B129" s="132"/>
      <c r="H129" s="211"/>
      <c r="J129" s="121">
        <v>2</v>
      </c>
      <c r="K129" s="121">
        <v>3</v>
      </c>
      <c r="L129" s="121">
        <v>1</v>
      </c>
      <c r="M129" s="124">
        <v>6</v>
      </c>
      <c r="N129" s="121">
        <v>1</v>
      </c>
      <c r="O129" s="124">
        <v>99</v>
      </c>
      <c r="P129" s="124" t="s">
        <v>265</v>
      </c>
      <c r="Q129" s="123"/>
    </row>
    <row r="130" spans="1:17" x14ac:dyDescent="0.2">
      <c r="A130" s="131"/>
      <c r="B130" s="132"/>
      <c r="H130" s="211"/>
      <c r="J130" s="121">
        <v>2</v>
      </c>
      <c r="K130" s="121">
        <v>3</v>
      </c>
      <c r="L130" s="121">
        <v>1</v>
      </c>
      <c r="M130" s="121">
        <v>7</v>
      </c>
      <c r="N130" s="121">
        <v>1</v>
      </c>
      <c r="O130" s="124">
        <v>1</v>
      </c>
      <c r="P130" s="124" t="s">
        <v>339</v>
      </c>
      <c r="Q130" s="123"/>
    </row>
    <row r="131" spans="1:17" x14ac:dyDescent="0.2">
      <c r="A131" s="131"/>
      <c r="B131" s="132"/>
      <c r="H131" s="211"/>
      <c r="J131" s="121">
        <v>2</v>
      </c>
      <c r="K131" s="121">
        <v>3</v>
      </c>
      <c r="L131" s="121">
        <v>1</v>
      </c>
      <c r="M131" s="121">
        <v>9</v>
      </c>
      <c r="N131" s="121">
        <v>1</v>
      </c>
      <c r="O131" s="121">
        <v>1</v>
      </c>
      <c r="P131" s="121" t="s">
        <v>264</v>
      </c>
      <c r="Q131" s="123"/>
    </row>
    <row r="132" spans="1:17" x14ac:dyDescent="0.2">
      <c r="A132" s="131"/>
      <c r="B132" s="132"/>
      <c r="H132" s="211"/>
      <c r="J132" s="121">
        <v>2</v>
      </c>
      <c r="K132" s="121">
        <v>3</v>
      </c>
      <c r="L132" s="121">
        <v>1</v>
      </c>
      <c r="M132" s="121">
        <v>11</v>
      </c>
      <c r="N132" s="121">
        <v>1</v>
      </c>
      <c r="O132" s="121">
        <v>1</v>
      </c>
      <c r="P132" s="121" t="s">
        <v>342</v>
      </c>
      <c r="Q132" s="123"/>
    </row>
    <row r="133" spans="1:17" x14ac:dyDescent="0.2">
      <c r="A133" s="131"/>
      <c r="B133" s="132"/>
      <c r="H133" s="211"/>
      <c r="J133" s="121">
        <v>2</v>
      </c>
      <c r="K133" s="121">
        <v>3</v>
      </c>
      <c r="L133" s="121">
        <v>1</v>
      </c>
      <c r="M133" s="121">
        <v>11</v>
      </c>
      <c r="N133" s="121">
        <v>1</v>
      </c>
      <c r="O133" s="121">
        <v>4</v>
      </c>
      <c r="P133" s="121" t="s">
        <v>206</v>
      </c>
      <c r="Q133" s="129"/>
    </row>
    <row r="134" spans="1:17" x14ac:dyDescent="0.2">
      <c r="A134" s="131"/>
      <c r="B134" s="132"/>
      <c r="H134" s="211"/>
      <c r="J134" s="121">
        <v>2</v>
      </c>
      <c r="K134" s="121">
        <v>3</v>
      </c>
      <c r="L134" s="121">
        <v>1</v>
      </c>
      <c r="M134" s="121">
        <v>11</v>
      </c>
      <c r="N134" s="121">
        <v>1</v>
      </c>
      <c r="O134" s="121">
        <v>5</v>
      </c>
      <c r="P134" s="121" t="s">
        <v>261</v>
      </c>
      <c r="Q134" s="129"/>
    </row>
    <row r="135" spans="1:17" x14ac:dyDescent="0.2">
      <c r="A135" s="131"/>
      <c r="B135" s="132"/>
      <c r="H135" s="211"/>
      <c r="J135" s="121">
        <v>2</v>
      </c>
      <c r="K135" s="121">
        <v>3</v>
      </c>
      <c r="L135" s="121">
        <v>1</v>
      </c>
      <c r="M135" s="121">
        <v>11</v>
      </c>
      <c r="N135" s="121">
        <v>1</v>
      </c>
      <c r="O135" s="121">
        <v>6</v>
      </c>
      <c r="P135" s="121" t="s">
        <v>260</v>
      </c>
      <c r="Q135" s="129"/>
    </row>
    <row r="136" spans="1:17" x14ac:dyDescent="0.2">
      <c r="A136" s="131"/>
      <c r="B136" s="132"/>
      <c r="H136" s="211"/>
      <c r="J136" s="121">
        <v>2</v>
      </c>
      <c r="K136" s="121">
        <v>3</v>
      </c>
      <c r="L136" s="121">
        <v>1</v>
      </c>
      <c r="M136" s="121">
        <v>99</v>
      </c>
      <c r="N136" s="121">
        <v>1</v>
      </c>
      <c r="O136" s="121">
        <v>3</v>
      </c>
      <c r="P136" s="124" t="s">
        <v>312</v>
      </c>
      <c r="Q136" s="123"/>
    </row>
    <row r="137" spans="1:17" x14ac:dyDescent="0.2">
      <c r="A137" s="131"/>
      <c r="B137" s="132"/>
      <c r="H137" s="211"/>
      <c r="J137" s="121">
        <v>2</v>
      </c>
      <c r="K137" s="121">
        <v>3</v>
      </c>
      <c r="L137" s="121">
        <v>1</v>
      </c>
      <c r="M137" s="121">
        <v>99</v>
      </c>
      <c r="N137" s="121">
        <v>1</v>
      </c>
      <c r="O137" s="121">
        <v>99</v>
      </c>
      <c r="P137" s="124" t="s">
        <v>204</v>
      </c>
      <c r="Q137" s="123"/>
    </row>
    <row r="138" spans="1:17" x14ac:dyDescent="0.2">
      <c r="A138" s="131"/>
      <c r="B138" s="132"/>
      <c r="H138" s="211"/>
      <c r="J138" s="121"/>
      <c r="K138" s="121"/>
      <c r="L138" s="121"/>
      <c r="M138" s="121"/>
      <c r="N138" s="121"/>
      <c r="O138" s="121"/>
      <c r="P138" s="121"/>
      <c r="Q138" s="123"/>
    </row>
    <row r="139" spans="1:17" ht="15.75" x14ac:dyDescent="0.25">
      <c r="A139" s="131"/>
      <c r="B139" s="132"/>
      <c r="H139" s="211"/>
      <c r="J139" s="128">
        <v>2</v>
      </c>
      <c r="K139" s="128">
        <v>3</v>
      </c>
      <c r="L139" s="128">
        <v>2</v>
      </c>
      <c r="M139" s="127"/>
      <c r="N139" s="127"/>
      <c r="O139" s="127"/>
      <c r="P139" s="126" t="s">
        <v>203</v>
      </c>
      <c r="Q139" s="169">
        <f>SUM(Q140:Q152)</f>
        <v>0</v>
      </c>
    </row>
    <row r="140" spans="1:17" x14ac:dyDescent="0.2">
      <c r="A140" s="131"/>
      <c r="B140" s="132"/>
      <c r="H140" s="211"/>
      <c r="J140" s="121">
        <v>2</v>
      </c>
      <c r="K140" s="121">
        <v>3</v>
      </c>
      <c r="L140" s="121">
        <v>2</v>
      </c>
      <c r="M140" s="124">
        <v>1</v>
      </c>
      <c r="N140" s="124">
        <v>2</v>
      </c>
      <c r="O140" s="124">
        <v>99</v>
      </c>
      <c r="P140" s="124" t="s">
        <v>201</v>
      </c>
      <c r="Q140" s="129"/>
    </row>
    <row r="141" spans="1:17" x14ac:dyDescent="0.2">
      <c r="A141" s="131"/>
      <c r="B141" s="132"/>
      <c r="H141" s="211"/>
      <c r="J141" s="121">
        <v>2</v>
      </c>
      <c r="K141" s="121">
        <v>3</v>
      </c>
      <c r="L141" s="121">
        <v>2</v>
      </c>
      <c r="M141" s="124">
        <v>2</v>
      </c>
      <c r="N141" s="124">
        <v>1</v>
      </c>
      <c r="O141" s="124">
        <v>2</v>
      </c>
      <c r="P141" s="124" t="s">
        <v>341</v>
      </c>
      <c r="Q141" s="123"/>
    </row>
    <row r="142" spans="1:17" x14ac:dyDescent="0.2">
      <c r="A142" s="131"/>
      <c r="B142" s="132"/>
      <c r="H142" s="211"/>
      <c r="J142" s="121">
        <v>2</v>
      </c>
      <c r="K142" s="121">
        <v>3</v>
      </c>
      <c r="L142" s="121">
        <v>2</v>
      </c>
      <c r="M142" s="124">
        <v>3</v>
      </c>
      <c r="N142" s="124">
        <v>1</v>
      </c>
      <c r="O142" s="124">
        <v>1</v>
      </c>
      <c r="P142" s="124" t="s">
        <v>315</v>
      </c>
      <c r="Q142" s="123"/>
    </row>
    <row r="143" spans="1:17" x14ac:dyDescent="0.2">
      <c r="A143" s="131"/>
      <c r="B143" s="132"/>
      <c r="H143" s="211"/>
      <c r="J143" s="121">
        <v>2</v>
      </c>
      <c r="K143" s="121">
        <v>3</v>
      </c>
      <c r="L143" s="121">
        <v>2</v>
      </c>
      <c r="M143" s="124">
        <v>4</v>
      </c>
      <c r="N143" s="124">
        <v>1</v>
      </c>
      <c r="O143" s="124">
        <v>1</v>
      </c>
      <c r="P143" s="124" t="s">
        <v>200</v>
      </c>
      <c r="Q143" s="123"/>
    </row>
    <row r="144" spans="1:17" x14ac:dyDescent="0.2">
      <c r="A144" s="131"/>
      <c r="B144" s="132"/>
      <c r="H144" s="211"/>
      <c r="J144" s="121">
        <v>2</v>
      </c>
      <c r="K144" s="121">
        <v>3</v>
      </c>
      <c r="L144" s="121">
        <v>2</v>
      </c>
      <c r="M144" s="124">
        <v>4</v>
      </c>
      <c r="N144" s="124">
        <v>1</v>
      </c>
      <c r="O144" s="124">
        <v>4</v>
      </c>
      <c r="P144" s="124" t="s">
        <v>198</v>
      </c>
      <c r="Q144" s="123"/>
    </row>
    <row r="145" spans="1:17" x14ac:dyDescent="0.2">
      <c r="A145" s="131"/>
      <c r="B145" s="132"/>
      <c r="H145" s="211"/>
      <c r="J145" s="121">
        <v>2</v>
      </c>
      <c r="K145" s="121">
        <v>3</v>
      </c>
      <c r="L145" s="121">
        <v>2</v>
      </c>
      <c r="M145" s="124">
        <v>4</v>
      </c>
      <c r="N145" s="124">
        <v>1</v>
      </c>
      <c r="O145" s="124">
        <v>5</v>
      </c>
      <c r="P145" s="124" t="s">
        <v>257</v>
      </c>
      <c r="Q145" s="123"/>
    </row>
    <row r="146" spans="1:17" x14ac:dyDescent="0.2">
      <c r="A146" s="131"/>
      <c r="B146" s="132"/>
      <c r="H146" s="211"/>
      <c r="J146" s="121">
        <v>2</v>
      </c>
      <c r="K146" s="121">
        <v>3</v>
      </c>
      <c r="L146" s="121">
        <v>2</v>
      </c>
      <c r="M146" s="124">
        <v>6</v>
      </c>
      <c r="N146" s="124">
        <v>3</v>
      </c>
      <c r="O146" s="124">
        <v>4</v>
      </c>
      <c r="P146" s="124" t="s">
        <v>324</v>
      </c>
      <c r="Q146" s="123"/>
    </row>
    <row r="147" spans="1:17" x14ac:dyDescent="0.2">
      <c r="A147" s="131"/>
      <c r="B147" s="132"/>
      <c r="H147" s="211"/>
      <c r="J147" s="121">
        <v>2</v>
      </c>
      <c r="K147" s="121">
        <v>3</v>
      </c>
      <c r="L147" s="121">
        <v>2</v>
      </c>
      <c r="M147" s="124">
        <v>6</v>
      </c>
      <c r="N147" s="124">
        <v>3</v>
      </c>
      <c r="O147" s="124">
        <v>99</v>
      </c>
      <c r="P147" s="124" t="s">
        <v>340</v>
      </c>
      <c r="Q147" s="123"/>
    </row>
    <row r="148" spans="1:17" x14ac:dyDescent="0.2">
      <c r="A148" s="131"/>
      <c r="B148" s="132"/>
      <c r="H148" s="211"/>
      <c r="J148" s="121">
        <v>2</v>
      </c>
      <c r="K148" s="121">
        <v>3</v>
      </c>
      <c r="L148" s="121">
        <v>2</v>
      </c>
      <c r="M148" s="124">
        <v>7</v>
      </c>
      <c r="N148" s="121">
        <v>3</v>
      </c>
      <c r="O148" s="124">
        <v>1</v>
      </c>
      <c r="P148" s="121" t="s">
        <v>196</v>
      </c>
      <c r="Q148" s="123"/>
    </row>
    <row r="149" spans="1:17" x14ac:dyDescent="0.2">
      <c r="A149" s="131"/>
      <c r="B149" s="132"/>
      <c r="H149" s="211"/>
      <c r="J149" s="121">
        <v>2</v>
      </c>
      <c r="K149" s="121">
        <v>3</v>
      </c>
      <c r="L149" s="121">
        <v>2</v>
      </c>
      <c r="M149" s="124">
        <v>7</v>
      </c>
      <c r="N149" s="121">
        <v>3</v>
      </c>
      <c r="O149" s="124">
        <v>2</v>
      </c>
      <c r="P149" s="121" t="s">
        <v>288</v>
      </c>
      <c r="Q149" s="123"/>
    </row>
    <row r="150" spans="1:17" x14ac:dyDescent="0.2">
      <c r="A150" s="131"/>
      <c r="B150" s="132"/>
      <c r="H150" s="211"/>
      <c r="J150" s="121">
        <v>2</v>
      </c>
      <c r="K150" s="121">
        <v>3</v>
      </c>
      <c r="L150" s="121">
        <v>2</v>
      </c>
      <c r="M150" s="124">
        <v>7</v>
      </c>
      <c r="N150" s="121">
        <v>11</v>
      </c>
      <c r="O150" s="124">
        <v>99</v>
      </c>
      <c r="P150" s="121" t="s">
        <v>194</v>
      </c>
      <c r="Q150" s="123"/>
    </row>
    <row r="151" spans="1:17" x14ac:dyDescent="0.2">
      <c r="A151" s="131"/>
      <c r="B151" s="132"/>
      <c r="H151" s="211"/>
      <c r="J151" s="121">
        <v>2</v>
      </c>
      <c r="K151" s="121">
        <v>3</v>
      </c>
      <c r="L151" s="121">
        <v>2</v>
      </c>
      <c r="M151" s="124">
        <v>8</v>
      </c>
      <c r="N151" s="121">
        <v>1</v>
      </c>
      <c r="O151" s="121">
        <v>1</v>
      </c>
      <c r="P151" s="121" t="s">
        <v>193</v>
      </c>
      <c r="Q151" s="123"/>
    </row>
    <row r="152" spans="1:17" x14ac:dyDescent="0.2">
      <c r="A152" s="131"/>
      <c r="B152" s="132"/>
      <c r="H152" s="211"/>
      <c r="J152" s="121">
        <v>2</v>
      </c>
      <c r="K152" s="121">
        <v>3</v>
      </c>
      <c r="L152" s="121">
        <v>2</v>
      </c>
      <c r="M152" s="124">
        <v>8</v>
      </c>
      <c r="N152" s="121">
        <v>1</v>
      </c>
      <c r="O152" s="121">
        <v>2</v>
      </c>
      <c r="P152" s="121" t="s">
        <v>192</v>
      </c>
      <c r="Q152" s="123"/>
    </row>
    <row r="153" spans="1:17" x14ac:dyDescent="0.2">
      <c r="A153" s="131"/>
      <c r="B153" s="132"/>
      <c r="H153" s="211"/>
      <c r="J153" s="211"/>
      <c r="K153" s="211"/>
      <c r="L153" s="211"/>
      <c r="M153" s="211"/>
      <c r="N153" s="211"/>
      <c r="O153" s="211"/>
      <c r="Q153" s="217">
        <f>SUM(Q116)</f>
        <v>0</v>
      </c>
    </row>
    <row r="154" spans="1:17" x14ac:dyDescent="0.2">
      <c r="A154" s="131"/>
      <c r="B154" s="132"/>
      <c r="H154" s="211"/>
      <c r="J154" s="211"/>
      <c r="K154" s="211"/>
      <c r="L154" s="211"/>
      <c r="M154" s="211"/>
      <c r="N154" s="211"/>
      <c r="O154" s="211"/>
      <c r="Q154" s="235"/>
    </row>
    <row r="155" spans="1:17" x14ac:dyDescent="0.2">
      <c r="A155" s="131"/>
      <c r="B155" s="132"/>
      <c r="I155" s="222">
        <v>2.09</v>
      </c>
      <c r="J155" s="128" t="s">
        <v>273</v>
      </c>
      <c r="K155" s="222"/>
      <c r="L155" s="222"/>
      <c r="M155" s="222"/>
      <c r="N155" s="222"/>
      <c r="O155" s="211"/>
      <c r="Q155" s="218"/>
    </row>
    <row r="156" spans="1:17" x14ac:dyDescent="0.2">
      <c r="A156" s="131"/>
      <c r="B156" s="132"/>
      <c r="H156" s="222"/>
      <c r="J156" s="128">
        <v>2</v>
      </c>
      <c r="K156" s="128">
        <v>3</v>
      </c>
      <c r="O156" s="116"/>
      <c r="P156" s="131" t="s">
        <v>220</v>
      </c>
      <c r="Q156" s="220">
        <f>SUM(Q157,Q172)</f>
        <v>0</v>
      </c>
    </row>
    <row r="157" spans="1:17" x14ac:dyDescent="0.2">
      <c r="A157" s="131"/>
      <c r="B157" s="132"/>
      <c r="H157" s="222"/>
      <c r="J157" s="128">
        <v>2</v>
      </c>
      <c r="K157" s="128">
        <v>3</v>
      </c>
      <c r="L157" s="128">
        <v>1</v>
      </c>
      <c r="M157" s="128"/>
      <c r="N157" s="128"/>
      <c r="O157" s="136"/>
      <c r="P157" s="126" t="s">
        <v>219</v>
      </c>
      <c r="Q157" s="169">
        <f>SUM(Q158:Q170)</f>
        <v>0</v>
      </c>
    </row>
    <row r="158" spans="1:17" x14ac:dyDescent="0.2">
      <c r="A158" s="131"/>
      <c r="B158" s="132"/>
      <c r="H158" s="222"/>
      <c r="J158" s="121">
        <v>2</v>
      </c>
      <c r="K158" s="121">
        <v>3</v>
      </c>
      <c r="L158" s="121">
        <v>1</v>
      </c>
      <c r="M158" s="124">
        <v>1</v>
      </c>
      <c r="N158" s="124">
        <v>1</v>
      </c>
      <c r="O158" s="124">
        <v>1</v>
      </c>
      <c r="P158" s="124" t="s">
        <v>218</v>
      </c>
      <c r="Q158" s="123"/>
    </row>
    <row r="159" spans="1:17" x14ac:dyDescent="0.2">
      <c r="A159" s="131"/>
      <c r="B159" s="132"/>
      <c r="H159" s="222"/>
      <c r="J159" s="121">
        <v>2</v>
      </c>
      <c r="K159" s="121">
        <v>3</v>
      </c>
      <c r="L159" s="121">
        <v>1</v>
      </c>
      <c r="M159" s="124">
        <v>3</v>
      </c>
      <c r="N159" s="124">
        <v>1</v>
      </c>
      <c r="O159" s="124">
        <v>1</v>
      </c>
      <c r="P159" s="124" t="s">
        <v>215</v>
      </c>
      <c r="Q159" s="123"/>
    </row>
    <row r="160" spans="1:17" x14ac:dyDescent="0.2">
      <c r="A160" s="131"/>
      <c r="B160" s="132"/>
      <c r="H160" s="222"/>
      <c r="J160" s="121">
        <v>2</v>
      </c>
      <c r="K160" s="121">
        <v>3</v>
      </c>
      <c r="L160" s="121">
        <v>1</v>
      </c>
      <c r="M160" s="124">
        <v>5</v>
      </c>
      <c r="N160" s="124">
        <v>1</v>
      </c>
      <c r="O160" s="124">
        <v>1</v>
      </c>
      <c r="P160" s="124" t="s">
        <v>213</v>
      </c>
      <c r="Q160" s="123"/>
    </row>
    <row r="161" spans="1:17" x14ac:dyDescent="0.2">
      <c r="A161" s="131"/>
      <c r="B161" s="132"/>
      <c r="H161" s="222"/>
      <c r="J161" s="121">
        <v>2</v>
      </c>
      <c r="K161" s="121">
        <v>3</v>
      </c>
      <c r="L161" s="121">
        <v>1</v>
      </c>
      <c r="M161" s="124">
        <v>5</v>
      </c>
      <c r="N161" s="124">
        <v>1</v>
      </c>
      <c r="O161" s="124">
        <v>2</v>
      </c>
      <c r="P161" s="124" t="s">
        <v>329</v>
      </c>
      <c r="Q161" s="123"/>
    </row>
    <row r="162" spans="1:17" x14ac:dyDescent="0.2">
      <c r="A162" s="131"/>
      <c r="B162" s="132"/>
      <c r="H162" s="222"/>
      <c r="J162" s="121">
        <v>2</v>
      </c>
      <c r="K162" s="121">
        <v>3</v>
      </c>
      <c r="L162" s="121">
        <v>1</v>
      </c>
      <c r="M162" s="124">
        <v>5</v>
      </c>
      <c r="N162" s="124">
        <v>3</v>
      </c>
      <c r="O162" s="124">
        <v>1</v>
      </c>
      <c r="P162" s="124" t="s">
        <v>211</v>
      </c>
      <c r="Q162" s="123"/>
    </row>
    <row r="163" spans="1:17" x14ac:dyDescent="0.2">
      <c r="A163" s="131"/>
      <c r="B163" s="132"/>
      <c r="H163" s="222"/>
      <c r="J163" s="121">
        <v>2</v>
      </c>
      <c r="K163" s="121">
        <v>3</v>
      </c>
      <c r="L163" s="121">
        <v>1</v>
      </c>
      <c r="M163" s="124">
        <v>5</v>
      </c>
      <c r="N163" s="124">
        <v>3</v>
      </c>
      <c r="O163" s="124">
        <v>2</v>
      </c>
      <c r="P163" s="124" t="s">
        <v>297</v>
      </c>
      <c r="Q163" s="123"/>
    </row>
    <row r="164" spans="1:17" x14ac:dyDescent="0.2">
      <c r="A164" s="131"/>
      <c r="B164" s="132"/>
      <c r="H164" s="222"/>
      <c r="J164" s="121">
        <v>2</v>
      </c>
      <c r="K164" s="121">
        <v>3</v>
      </c>
      <c r="L164" s="121">
        <v>1</v>
      </c>
      <c r="M164" s="124">
        <v>5</v>
      </c>
      <c r="N164" s="121">
        <v>4</v>
      </c>
      <c r="O164" s="124">
        <v>1</v>
      </c>
      <c r="P164" s="124" t="s">
        <v>209</v>
      </c>
      <c r="Q164" s="123"/>
    </row>
    <row r="165" spans="1:17" x14ac:dyDescent="0.2">
      <c r="A165" s="131"/>
      <c r="B165" s="132"/>
      <c r="H165" s="222"/>
      <c r="J165" s="121">
        <v>2</v>
      </c>
      <c r="K165" s="121">
        <v>3</v>
      </c>
      <c r="L165" s="121">
        <v>1</v>
      </c>
      <c r="M165" s="121">
        <v>7</v>
      </c>
      <c r="N165" s="121">
        <v>1</v>
      </c>
      <c r="O165" s="124">
        <v>1</v>
      </c>
      <c r="P165" s="124" t="s">
        <v>339</v>
      </c>
      <c r="Q165" s="123"/>
    </row>
    <row r="166" spans="1:17" x14ac:dyDescent="0.2">
      <c r="A166" s="131"/>
      <c r="B166" s="132"/>
      <c r="H166" s="222"/>
      <c r="J166" s="121">
        <v>2</v>
      </c>
      <c r="K166" s="121">
        <v>3</v>
      </c>
      <c r="L166" s="121">
        <v>1</v>
      </c>
      <c r="M166" s="121">
        <v>11</v>
      </c>
      <c r="N166" s="121">
        <v>1</v>
      </c>
      <c r="O166" s="121">
        <v>4</v>
      </c>
      <c r="P166" s="121" t="s">
        <v>206</v>
      </c>
      <c r="Q166" s="123"/>
    </row>
    <row r="167" spans="1:17" x14ac:dyDescent="0.2">
      <c r="A167" s="131"/>
      <c r="B167" s="132"/>
      <c r="H167" s="222"/>
      <c r="J167" s="121">
        <v>2</v>
      </c>
      <c r="K167" s="121">
        <v>3</v>
      </c>
      <c r="L167" s="121">
        <v>1</v>
      </c>
      <c r="M167" s="121">
        <v>11</v>
      </c>
      <c r="N167" s="121">
        <v>1</v>
      </c>
      <c r="O167" s="121">
        <v>5</v>
      </c>
      <c r="P167" s="121" t="s">
        <v>261</v>
      </c>
      <c r="Q167" s="123"/>
    </row>
    <row r="168" spans="1:17" x14ac:dyDescent="0.2">
      <c r="A168" s="131"/>
      <c r="B168" s="132"/>
      <c r="H168" s="222"/>
      <c r="J168" s="121">
        <v>2</v>
      </c>
      <c r="K168" s="121">
        <v>3</v>
      </c>
      <c r="L168" s="121">
        <v>1</v>
      </c>
      <c r="M168" s="121">
        <v>11</v>
      </c>
      <c r="N168" s="121">
        <v>1</v>
      </c>
      <c r="O168" s="121">
        <v>6</v>
      </c>
      <c r="P168" s="121" t="s">
        <v>260</v>
      </c>
      <c r="Q168" s="123"/>
    </row>
    <row r="169" spans="1:17" x14ac:dyDescent="0.2">
      <c r="A169" s="131"/>
      <c r="B169" s="132"/>
      <c r="H169" s="222"/>
      <c r="J169" s="121">
        <v>2</v>
      </c>
      <c r="K169" s="121">
        <v>3</v>
      </c>
      <c r="L169" s="121">
        <v>1</v>
      </c>
      <c r="M169" s="121">
        <v>99</v>
      </c>
      <c r="N169" s="121">
        <v>1</v>
      </c>
      <c r="O169" s="121">
        <v>1</v>
      </c>
      <c r="P169" s="124" t="s">
        <v>205</v>
      </c>
      <c r="Q169" s="123"/>
    </row>
    <row r="170" spans="1:17" x14ac:dyDescent="0.2">
      <c r="A170" s="131"/>
      <c r="B170" s="132"/>
      <c r="H170" s="222"/>
      <c r="J170" s="121">
        <v>2</v>
      </c>
      <c r="K170" s="121">
        <v>3</v>
      </c>
      <c r="L170" s="121">
        <v>1</v>
      </c>
      <c r="M170" s="121">
        <v>99</v>
      </c>
      <c r="N170" s="121">
        <v>1</v>
      </c>
      <c r="O170" s="121">
        <v>99</v>
      </c>
      <c r="P170" s="124" t="s">
        <v>204</v>
      </c>
      <c r="Q170" s="123"/>
    </row>
    <row r="171" spans="1:17" x14ac:dyDescent="0.2">
      <c r="A171" s="131"/>
      <c r="B171" s="132"/>
      <c r="H171" s="222"/>
      <c r="J171" s="128"/>
      <c r="K171" s="128"/>
      <c r="O171" s="116"/>
      <c r="P171" s="131"/>
      <c r="Q171" s="220"/>
    </row>
    <row r="172" spans="1:17" ht="15.75" x14ac:dyDescent="0.25">
      <c r="A172" s="131"/>
      <c r="B172" s="132"/>
      <c r="H172" s="222"/>
      <c r="J172" s="128">
        <v>2</v>
      </c>
      <c r="K172" s="128">
        <v>3</v>
      </c>
      <c r="L172" s="128">
        <v>2</v>
      </c>
      <c r="M172" s="127"/>
      <c r="N172" s="127"/>
      <c r="O172" s="127"/>
      <c r="P172" s="126" t="s">
        <v>203</v>
      </c>
      <c r="Q172" s="169">
        <f>SUM(Q173:Q181)</f>
        <v>0</v>
      </c>
    </row>
    <row r="173" spans="1:17" x14ac:dyDescent="0.2">
      <c r="A173" s="131"/>
      <c r="B173" s="132"/>
      <c r="H173" s="222"/>
      <c r="J173" s="121">
        <v>2</v>
      </c>
      <c r="K173" s="121">
        <v>3</v>
      </c>
      <c r="L173" s="121">
        <v>2</v>
      </c>
      <c r="M173" s="124">
        <v>1</v>
      </c>
      <c r="N173" s="124">
        <v>2</v>
      </c>
      <c r="O173" s="124">
        <v>99</v>
      </c>
      <c r="P173" s="124" t="s">
        <v>201</v>
      </c>
      <c r="Q173" s="123"/>
    </row>
    <row r="174" spans="1:17" x14ac:dyDescent="0.2">
      <c r="A174" s="131"/>
      <c r="B174" s="132"/>
      <c r="H174" s="222"/>
      <c r="J174" s="121">
        <v>2</v>
      </c>
      <c r="K174" s="121">
        <v>3</v>
      </c>
      <c r="L174" s="121">
        <v>2</v>
      </c>
      <c r="M174" s="124">
        <v>3</v>
      </c>
      <c r="N174" s="124">
        <v>1</v>
      </c>
      <c r="O174" s="124">
        <v>1</v>
      </c>
      <c r="P174" s="124" t="s">
        <v>315</v>
      </c>
      <c r="Q174" s="123"/>
    </row>
    <row r="175" spans="1:17" x14ac:dyDescent="0.2">
      <c r="A175" s="131"/>
      <c r="B175" s="132"/>
      <c r="H175" s="222"/>
      <c r="J175" s="121">
        <v>2</v>
      </c>
      <c r="K175" s="121">
        <v>3</v>
      </c>
      <c r="L175" s="121">
        <v>2</v>
      </c>
      <c r="M175" s="124">
        <v>4</v>
      </c>
      <c r="N175" s="124">
        <v>1</v>
      </c>
      <c r="O175" s="124">
        <v>1</v>
      </c>
      <c r="P175" s="124" t="s">
        <v>200</v>
      </c>
      <c r="Q175" s="123"/>
    </row>
    <row r="176" spans="1:17" x14ac:dyDescent="0.2">
      <c r="A176" s="131"/>
      <c r="B176" s="132"/>
      <c r="H176" s="222"/>
      <c r="J176" s="121">
        <v>2</v>
      </c>
      <c r="K176" s="121">
        <v>3</v>
      </c>
      <c r="L176" s="121">
        <v>2</v>
      </c>
      <c r="M176" s="124">
        <v>4</v>
      </c>
      <c r="N176" s="124">
        <v>1</v>
      </c>
      <c r="O176" s="124">
        <v>5</v>
      </c>
      <c r="P176" s="124" t="s">
        <v>257</v>
      </c>
      <c r="Q176" s="123"/>
    </row>
    <row r="177" spans="1:17" x14ac:dyDescent="0.2">
      <c r="A177" s="131"/>
      <c r="B177" s="132"/>
      <c r="H177" s="222"/>
      <c r="J177" s="121">
        <v>2</v>
      </c>
      <c r="K177" s="121">
        <v>3</v>
      </c>
      <c r="L177" s="121">
        <v>2</v>
      </c>
      <c r="M177" s="124">
        <v>4</v>
      </c>
      <c r="N177" s="121">
        <v>1</v>
      </c>
      <c r="O177" s="124">
        <v>99</v>
      </c>
      <c r="P177" s="121" t="s">
        <v>338</v>
      </c>
      <c r="Q177" s="123"/>
    </row>
    <row r="178" spans="1:17" x14ac:dyDescent="0.2">
      <c r="A178" s="131"/>
      <c r="B178" s="132"/>
      <c r="H178" s="222"/>
      <c r="J178" s="121">
        <v>2</v>
      </c>
      <c r="K178" s="121">
        <v>3</v>
      </c>
      <c r="L178" s="121">
        <v>2</v>
      </c>
      <c r="M178" s="124">
        <v>7</v>
      </c>
      <c r="N178" s="121">
        <v>5</v>
      </c>
      <c r="O178" s="124">
        <v>2</v>
      </c>
      <c r="P178" s="121" t="s">
        <v>195</v>
      </c>
      <c r="Q178" s="123"/>
    </row>
    <row r="179" spans="1:17" x14ac:dyDescent="0.2">
      <c r="A179" s="131"/>
      <c r="B179" s="132"/>
      <c r="H179" s="222"/>
      <c r="J179" s="121">
        <v>2</v>
      </c>
      <c r="K179" s="121">
        <v>3</v>
      </c>
      <c r="L179" s="121">
        <v>2</v>
      </c>
      <c r="M179" s="124">
        <v>7</v>
      </c>
      <c r="N179" s="121">
        <v>11</v>
      </c>
      <c r="O179" s="124">
        <v>99</v>
      </c>
      <c r="P179" s="121" t="s">
        <v>194</v>
      </c>
      <c r="Q179" s="123"/>
    </row>
    <row r="180" spans="1:17" x14ac:dyDescent="0.2">
      <c r="A180" s="131"/>
      <c r="B180" s="132"/>
      <c r="H180" s="234"/>
      <c r="J180" s="121">
        <v>2</v>
      </c>
      <c r="K180" s="121">
        <v>3</v>
      </c>
      <c r="L180" s="121">
        <v>2</v>
      </c>
      <c r="M180" s="124">
        <v>8</v>
      </c>
      <c r="N180" s="121">
        <v>1</v>
      </c>
      <c r="O180" s="121">
        <v>1</v>
      </c>
      <c r="P180" s="121" t="s">
        <v>193</v>
      </c>
      <c r="Q180" s="123"/>
    </row>
    <row r="181" spans="1:17" x14ac:dyDescent="0.2">
      <c r="A181" s="131"/>
      <c r="B181" s="132"/>
      <c r="H181" s="222"/>
      <c r="J181" s="121">
        <v>2</v>
      </c>
      <c r="K181" s="121">
        <v>3</v>
      </c>
      <c r="L181" s="121">
        <v>2</v>
      </c>
      <c r="M181" s="124">
        <v>8</v>
      </c>
      <c r="N181" s="121">
        <v>1</v>
      </c>
      <c r="O181" s="121">
        <v>2</v>
      </c>
      <c r="P181" s="121" t="s">
        <v>192</v>
      </c>
      <c r="Q181" s="123"/>
    </row>
    <row r="182" spans="1:17" ht="13.5" thickBot="1" x14ac:dyDescent="0.25">
      <c r="A182" s="131"/>
      <c r="B182" s="132"/>
      <c r="H182" s="211"/>
      <c r="I182" s="211"/>
      <c r="J182" s="211"/>
      <c r="K182" s="211"/>
      <c r="L182" s="211"/>
      <c r="M182" s="211"/>
      <c r="N182" s="211"/>
      <c r="O182" s="211"/>
      <c r="Q182" s="217">
        <f>SUM(Q156)</f>
        <v>0</v>
      </c>
    </row>
    <row r="183" spans="1:17" ht="14.25" thickTop="1" thickBot="1" x14ac:dyDescent="0.25">
      <c r="A183" s="131"/>
      <c r="B183" s="132"/>
      <c r="F183" s="162"/>
      <c r="G183" s="216"/>
      <c r="H183" s="215"/>
      <c r="I183" s="215"/>
      <c r="J183" s="215"/>
      <c r="K183" s="215"/>
      <c r="L183" s="215"/>
      <c r="N183" s="215" t="s">
        <v>323</v>
      </c>
      <c r="O183" s="211"/>
      <c r="Q183" s="214">
        <f>SUM(Q153,Q182)</f>
        <v>0</v>
      </c>
    </row>
    <row r="184" spans="1:17" ht="14.25" thickTop="1" thickBot="1" x14ac:dyDescent="0.25">
      <c r="A184" s="233"/>
      <c r="B184" s="232"/>
      <c r="C184" s="114"/>
      <c r="D184" s="114"/>
      <c r="E184" s="114"/>
      <c r="F184" s="114"/>
      <c r="G184" s="114"/>
      <c r="H184" s="211"/>
      <c r="I184" s="211"/>
      <c r="J184" s="211"/>
      <c r="K184" s="211"/>
      <c r="L184" s="211"/>
      <c r="M184" s="211"/>
      <c r="N184" s="211"/>
      <c r="O184" s="211"/>
      <c r="P184" s="114"/>
      <c r="Q184" s="230"/>
    </row>
    <row r="185" spans="1:17" ht="13.5" thickTop="1" x14ac:dyDescent="0.2">
      <c r="A185" s="19" t="s">
        <v>0</v>
      </c>
      <c r="B185" s="132"/>
      <c r="H185" s="231"/>
      <c r="I185" s="231"/>
      <c r="J185" s="231"/>
      <c r="K185" s="231"/>
      <c r="L185" s="231"/>
      <c r="M185" s="231"/>
      <c r="N185" s="231"/>
      <c r="O185" s="231"/>
      <c r="Q185" s="230"/>
    </row>
    <row r="186" spans="1:17" x14ac:dyDescent="0.2">
      <c r="A186" s="19"/>
      <c r="B186" s="132"/>
      <c r="H186" s="215"/>
      <c r="I186" s="215"/>
      <c r="J186" s="215"/>
      <c r="K186" s="215"/>
      <c r="L186" s="215"/>
      <c r="M186" s="215"/>
      <c r="N186" s="215"/>
      <c r="O186" s="215"/>
      <c r="Q186" s="210"/>
    </row>
    <row r="187" spans="1:17" x14ac:dyDescent="0.2">
      <c r="A187" s="158" t="s">
        <v>337</v>
      </c>
      <c r="B187" s="156"/>
      <c r="C187" s="156"/>
      <c r="D187" s="229"/>
      <c r="E187" s="156"/>
      <c r="F187" s="156"/>
      <c r="G187" s="156"/>
      <c r="I187" s="111"/>
      <c r="J187" s="111"/>
      <c r="K187" s="111"/>
      <c r="L187" s="111"/>
      <c r="M187" s="111"/>
      <c r="N187" s="111"/>
      <c r="O187" s="111"/>
      <c r="P187" s="111"/>
      <c r="Q187" s="228"/>
    </row>
    <row r="188" spans="1:17" x14ac:dyDescent="0.2">
      <c r="A188" s="149"/>
      <c r="B188" s="174"/>
      <c r="C188" s="174"/>
      <c r="D188" s="180"/>
      <c r="E188" s="149"/>
      <c r="F188" s="174"/>
      <c r="G188" s="174"/>
      <c r="H188" s="174"/>
      <c r="I188" s="174"/>
      <c r="J188" s="174" t="s">
        <v>253</v>
      </c>
      <c r="K188" s="334" t="s">
        <v>241</v>
      </c>
      <c r="L188" s="334"/>
      <c r="M188" s="334"/>
      <c r="N188" s="334"/>
      <c r="O188" s="334"/>
      <c r="P188" s="174"/>
      <c r="Q188" s="152"/>
    </row>
    <row r="189" spans="1:17" x14ac:dyDescent="0.2">
      <c r="A189" s="149"/>
      <c r="B189" s="151" t="s">
        <v>252</v>
      </c>
      <c r="C189" s="151" t="s">
        <v>251</v>
      </c>
      <c r="D189" s="151" t="s">
        <v>250</v>
      </c>
      <c r="E189" s="149"/>
      <c r="F189" s="149" t="s">
        <v>249</v>
      </c>
      <c r="G189" s="149" t="s">
        <v>248</v>
      </c>
      <c r="H189" s="149"/>
      <c r="I189" s="150"/>
      <c r="J189" s="150" t="s">
        <v>247</v>
      </c>
      <c r="K189" s="149" t="s">
        <v>246</v>
      </c>
      <c r="L189" s="149" t="s">
        <v>245</v>
      </c>
      <c r="M189" s="149" t="s">
        <v>245</v>
      </c>
      <c r="N189" s="149" t="s">
        <v>244</v>
      </c>
      <c r="O189" s="149" t="s">
        <v>244</v>
      </c>
      <c r="P189" s="148" t="s">
        <v>243</v>
      </c>
      <c r="Q189" s="206" t="s">
        <v>242</v>
      </c>
    </row>
    <row r="190" spans="1:17" x14ac:dyDescent="0.2">
      <c r="A190" s="145" t="s">
        <v>299</v>
      </c>
      <c r="B190" s="144" t="s">
        <v>240</v>
      </c>
      <c r="C190" s="146" t="s">
        <v>239</v>
      </c>
      <c r="D190" s="145" t="s">
        <v>238</v>
      </c>
      <c r="E190" s="146" t="s">
        <v>237</v>
      </c>
      <c r="F190" s="145" t="s">
        <v>236</v>
      </c>
      <c r="G190" s="145" t="s">
        <v>236</v>
      </c>
      <c r="H190" s="145" t="s">
        <v>235</v>
      </c>
      <c r="I190" s="144" t="s">
        <v>234</v>
      </c>
      <c r="J190" s="142" t="s">
        <v>233</v>
      </c>
      <c r="K190" s="142"/>
      <c r="L190" s="142" t="s">
        <v>232</v>
      </c>
      <c r="M190" s="142" t="s">
        <v>231</v>
      </c>
      <c r="N190" s="143">
        <v>1</v>
      </c>
      <c r="O190" s="143">
        <v>2</v>
      </c>
      <c r="P190" s="142"/>
      <c r="Q190" s="205" t="s">
        <v>230</v>
      </c>
    </row>
    <row r="191" spans="1:17" x14ac:dyDescent="0.2">
      <c r="A191" s="128" t="s">
        <v>336</v>
      </c>
      <c r="H191" s="138"/>
      <c r="I191" s="138"/>
      <c r="J191" s="138"/>
      <c r="K191" s="126"/>
      <c r="L191" s="126"/>
      <c r="M191" s="126"/>
      <c r="N191" s="126"/>
      <c r="O191" s="211"/>
      <c r="P191" s="227"/>
      <c r="Q191" s="196"/>
    </row>
    <row r="192" spans="1:17" ht="16.5" x14ac:dyDescent="0.3">
      <c r="A192" s="139"/>
      <c r="B192" s="136" t="s">
        <v>228</v>
      </c>
      <c r="H192" s="138"/>
      <c r="I192" s="138"/>
      <c r="J192" s="138"/>
      <c r="K192" s="126"/>
      <c r="L192" s="126"/>
      <c r="M192" s="126"/>
      <c r="N192" s="126"/>
      <c r="O192" s="211"/>
      <c r="P192" s="227"/>
      <c r="Q192" s="196"/>
    </row>
    <row r="193" spans="1:17" ht="16.5" x14ac:dyDescent="0.3">
      <c r="A193" s="139"/>
      <c r="B193" s="136"/>
      <c r="C193" s="128" t="s">
        <v>335</v>
      </c>
      <c r="H193" s="138"/>
      <c r="I193" s="138"/>
      <c r="J193" s="138"/>
      <c r="K193" s="126"/>
      <c r="L193" s="126"/>
      <c r="M193" s="126"/>
      <c r="N193" s="126"/>
      <c r="O193" s="211"/>
      <c r="P193" s="227"/>
      <c r="Q193" s="196"/>
    </row>
    <row r="194" spans="1:17" x14ac:dyDescent="0.2">
      <c r="A194" s="128"/>
      <c r="B194" s="128"/>
      <c r="D194" s="128" t="s">
        <v>334</v>
      </c>
      <c r="H194" s="138"/>
      <c r="I194" s="138"/>
      <c r="J194" s="138"/>
      <c r="K194" s="126"/>
      <c r="L194" s="126"/>
      <c r="M194" s="126"/>
      <c r="N194" s="126"/>
      <c r="O194" s="211"/>
      <c r="P194" s="227"/>
      <c r="Q194" s="196"/>
    </row>
    <row r="195" spans="1:17" x14ac:dyDescent="0.2">
      <c r="A195" s="121"/>
      <c r="E195" s="136" t="s">
        <v>225</v>
      </c>
      <c r="H195" s="111"/>
      <c r="I195" s="111"/>
      <c r="J195" s="111"/>
      <c r="K195" s="126"/>
      <c r="L195" s="126"/>
      <c r="M195" s="126"/>
      <c r="N195" s="126"/>
      <c r="O195" s="211"/>
      <c r="P195" s="227"/>
      <c r="Q195" s="196"/>
    </row>
    <row r="196" spans="1:17" x14ac:dyDescent="0.2">
      <c r="F196" s="136" t="s">
        <v>224</v>
      </c>
      <c r="H196" s="111"/>
      <c r="I196" s="111"/>
      <c r="J196" s="111"/>
      <c r="K196" s="124"/>
      <c r="L196" s="124"/>
      <c r="M196" s="124"/>
      <c r="N196" s="124"/>
      <c r="O196" s="211"/>
      <c r="P196" s="227"/>
      <c r="Q196" s="140"/>
    </row>
    <row r="197" spans="1:17" x14ac:dyDescent="0.2">
      <c r="G197" s="136" t="s">
        <v>223</v>
      </c>
      <c r="H197" s="111"/>
      <c r="I197" s="111"/>
      <c r="J197" s="111"/>
      <c r="K197" s="124"/>
      <c r="L197" s="124"/>
      <c r="M197" s="124"/>
      <c r="N197" s="124"/>
      <c r="O197" s="211"/>
      <c r="P197" s="227"/>
      <c r="Q197" s="140"/>
    </row>
    <row r="198" spans="1:17" x14ac:dyDescent="0.2">
      <c r="F198" s="136"/>
      <c r="H198" s="136" t="s">
        <v>333</v>
      </c>
      <c r="I198" s="111"/>
      <c r="J198" s="111"/>
      <c r="K198" s="124"/>
      <c r="L198" s="124"/>
      <c r="M198" s="124"/>
      <c r="N198" s="124"/>
      <c r="O198" s="211"/>
      <c r="P198" s="227"/>
      <c r="Q198" s="140"/>
    </row>
    <row r="199" spans="1:17" x14ac:dyDescent="0.2">
      <c r="I199" s="226" t="s">
        <v>332</v>
      </c>
      <c r="J199" s="126" t="s">
        <v>221</v>
      </c>
      <c r="L199" s="124"/>
      <c r="M199" s="124"/>
      <c r="N199" s="124"/>
      <c r="O199" s="211"/>
      <c r="Q199" s="123"/>
    </row>
    <row r="200" spans="1:17" x14ac:dyDescent="0.2">
      <c r="H200" s="124"/>
      <c r="J200" s="128">
        <v>2</v>
      </c>
      <c r="K200" s="128">
        <v>3</v>
      </c>
      <c r="O200" s="116"/>
      <c r="P200" s="131" t="s">
        <v>220</v>
      </c>
      <c r="Q200" s="220">
        <f>SUM(Q201,Q205)</f>
        <v>0</v>
      </c>
    </row>
    <row r="201" spans="1:17" x14ac:dyDescent="0.2">
      <c r="H201" s="124"/>
      <c r="J201" s="128">
        <v>2</v>
      </c>
      <c r="K201" s="128">
        <v>3</v>
      </c>
      <c r="L201" s="128">
        <v>1</v>
      </c>
      <c r="M201" s="128"/>
      <c r="N201" s="128"/>
      <c r="O201" s="136"/>
      <c r="P201" s="126" t="s">
        <v>219</v>
      </c>
      <c r="Q201" s="125">
        <f>SUM(Q202:Q203)</f>
        <v>0</v>
      </c>
    </row>
    <row r="202" spans="1:17" x14ac:dyDescent="0.2">
      <c r="H202" s="124"/>
      <c r="J202" s="121">
        <v>2</v>
      </c>
      <c r="K202" s="121">
        <v>3</v>
      </c>
      <c r="L202" s="121">
        <v>1</v>
      </c>
      <c r="M202" s="121">
        <v>8</v>
      </c>
      <c r="N202" s="121">
        <v>1</v>
      </c>
      <c r="O202" s="221">
        <v>2</v>
      </c>
      <c r="P202" s="121" t="s">
        <v>207</v>
      </c>
      <c r="Q202" s="130"/>
    </row>
    <row r="203" spans="1:17" x14ac:dyDescent="0.2">
      <c r="H203" s="124"/>
      <c r="J203" s="121">
        <v>2</v>
      </c>
      <c r="K203" s="121">
        <v>3</v>
      </c>
      <c r="L203" s="121">
        <v>1</v>
      </c>
      <c r="M203" s="121">
        <v>8</v>
      </c>
      <c r="N203" s="121">
        <v>2</v>
      </c>
      <c r="O203" s="121">
        <v>1</v>
      </c>
      <c r="P203" s="121" t="s">
        <v>331</v>
      </c>
      <c r="Q203" s="130"/>
    </row>
    <row r="204" spans="1:17" x14ac:dyDescent="0.2">
      <c r="H204" s="124"/>
      <c r="J204" s="121"/>
      <c r="K204" s="121"/>
      <c r="L204" s="121"/>
      <c r="M204" s="121"/>
      <c r="N204" s="121"/>
      <c r="O204" s="121"/>
      <c r="Q204" s="130"/>
    </row>
    <row r="205" spans="1:17" x14ac:dyDescent="0.2">
      <c r="H205" s="124"/>
      <c r="J205" s="128">
        <v>2</v>
      </c>
      <c r="K205" s="128">
        <v>3</v>
      </c>
      <c r="L205" s="128">
        <v>2</v>
      </c>
      <c r="M205" s="128"/>
      <c r="N205" s="128"/>
      <c r="O205" s="136"/>
      <c r="P205" s="126" t="s">
        <v>203</v>
      </c>
      <c r="Q205" s="225">
        <f>SUM(Q206:Q209)</f>
        <v>0</v>
      </c>
    </row>
    <row r="206" spans="1:17" x14ac:dyDescent="0.2">
      <c r="H206" s="124"/>
      <c r="J206" s="121">
        <v>2</v>
      </c>
      <c r="K206" s="121">
        <v>3</v>
      </c>
      <c r="L206" s="121">
        <v>2</v>
      </c>
      <c r="M206" s="121">
        <v>6</v>
      </c>
      <c r="N206" s="121">
        <v>3</v>
      </c>
      <c r="O206" s="121">
        <v>4</v>
      </c>
      <c r="P206" s="211" t="s">
        <v>324</v>
      </c>
      <c r="Q206" s="219"/>
    </row>
    <row r="207" spans="1:17" x14ac:dyDescent="0.2">
      <c r="H207" s="124"/>
      <c r="J207" s="121">
        <v>2</v>
      </c>
      <c r="K207" s="121">
        <v>3</v>
      </c>
      <c r="L207" s="121">
        <v>2</v>
      </c>
      <c r="M207" s="121">
        <v>7</v>
      </c>
      <c r="N207" s="121">
        <v>11</v>
      </c>
      <c r="O207" s="121">
        <v>99</v>
      </c>
      <c r="P207" s="121" t="s">
        <v>194</v>
      </c>
      <c r="Q207" s="219"/>
    </row>
    <row r="208" spans="1:17" x14ac:dyDescent="0.2">
      <c r="H208" s="124"/>
      <c r="J208" s="121">
        <v>2</v>
      </c>
      <c r="K208" s="121">
        <v>3</v>
      </c>
      <c r="L208" s="121">
        <v>2</v>
      </c>
      <c r="M208" s="124">
        <v>8</v>
      </c>
      <c r="N208" s="124">
        <v>1</v>
      </c>
      <c r="O208" s="124">
        <v>1</v>
      </c>
      <c r="P208" s="121" t="s">
        <v>193</v>
      </c>
      <c r="Q208" s="218"/>
    </row>
    <row r="209" spans="8:17" x14ac:dyDescent="0.2">
      <c r="H209" s="124"/>
      <c r="J209" s="124">
        <v>2</v>
      </c>
      <c r="K209" s="124">
        <v>3</v>
      </c>
      <c r="L209" s="124">
        <v>2</v>
      </c>
      <c r="M209" s="124">
        <v>8</v>
      </c>
      <c r="N209" s="124">
        <v>1</v>
      </c>
      <c r="O209" s="124">
        <v>2</v>
      </c>
      <c r="P209" s="121" t="s">
        <v>192</v>
      </c>
      <c r="Q209" s="224"/>
    </row>
    <row r="210" spans="8:17" x14ac:dyDescent="0.2">
      <c r="H210" s="124"/>
      <c r="J210" s="121"/>
      <c r="K210" s="121"/>
      <c r="L210" s="121"/>
      <c r="M210" s="124"/>
      <c r="N210" s="124"/>
      <c r="O210" s="124"/>
      <c r="P210" s="124"/>
      <c r="Q210" s="223">
        <f>SUM(Q200)</f>
        <v>0</v>
      </c>
    </row>
    <row r="211" spans="8:17" x14ac:dyDescent="0.2">
      <c r="H211" s="124"/>
      <c r="J211" s="121"/>
      <c r="K211" s="121"/>
      <c r="L211" s="121"/>
      <c r="M211" s="124"/>
      <c r="N211" s="124"/>
      <c r="O211" s="124"/>
      <c r="P211" s="124"/>
      <c r="Q211" s="223"/>
    </row>
    <row r="212" spans="8:17" x14ac:dyDescent="0.2">
      <c r="I212" s="222">
        <v>2.09</v>
      </c>
      <c r="J212" s="128" t="s">
        <v>273</v>
      </c>
      <c r="K212" s="222"/>
      <c r="L212" s="222"/>
      <c r="M212" s="124"/>
      <c r="N212" s="124"/>
      <c r="O212" s="124"/>
      <c r="Q212" s="123"/>
    </row>
    <row r="213" spans="8:17" x14ac:dyDescent="0.2">
      <c r="J213" s="128">
        <v>2</v>
      </c>
      <c r="K213" s="128">
        <v>3</v>
      </c>
      <c r="O213" s="116"/>
      <c r="P213" s="131" t="s">
        <v>220</v>
      </c>
      <c r="Q213" s="220">
        <f>+Q214+Q225</f>
        <v>0</v>
      </c>
    </row>
    <row r="214" spans="8:17" x14ac:dyDescent="0.2">
      <c r="J214" s="128">
        <v>2</v>
      </c>
      <c r="K214" s="128">
        <v>3</v>
      </c>
      <c r="L214" s="128">
        <v>1</v>
      </c>
      <c r="M214" s="121"/>
      <c r="N214" s="121"/>
      <c r="O214" s="221"/>
      <c r="P214" s="126" t="s">
        <v>219</v>
      </c>
      <c r="Q214" s="220">
        <f>SUM(Q215:Q223)</f>
        <v>0</v>
      </c>
    </row>
    <row r="215" spans="8:17" x14ac:dyDescent="0.2">
      <c r="J215" s="121">
        <v>2</v>
      </c>
      <c r="K215" s="121">
        <v>3</v>
      </c>
      <c r="L215" s="121">
        <v>1</v>
      </c>
      <c r="M215" s="121">
        <v>1</v>
      </c>
      <c r="N215" s="121">
        <v>1</v>
      </c>
      <c r="O215" s="221">
        <v>1</v>
      </c>
      <c r="P215" s="124" t="s">
        <v>218</v>
      </c>
      <c r="Q215" s="218"/>
    </row>
    <row r="216" spans="8:17" x14ac:dyDescent="0.2">
      <c r="J216" s="121">
        <v>2</v>
      </c>
      <c r="K216" s="121">
        <v>3</v>
      </c>
      <c r="L216" s="121">
        <v>1</v>
      </c>
      <c r="M216" s="121">
        <v>2</v>
      </c>
      <c r="N216" s="121">
        <v>1</v>
      </c>
      <c r="O216" s="221">
        <v>1</v>
      </c>
      <c r="P216" s="124" t="s">
        <v>330</v>
      </c>
      <c r="Q216" s="218"/>
    </row>
    <row r="217" spans="8:17" x14ac:dyDescent="0.2">
      <c r="J217" s="121">
        <v>2</v>
      </c>
      <c r="K217" s="121">
        <v>3</v>
      </c>
      <c r="L217" s="121">
        <v>1</v>
      </c>
      <c r="M217" s="121">
        <v>5</v>
      </c>
      <c r="N217" s="121">
        <v>1</v>
      </c>
      <c r="O217" s="221">
        <v>1</v>
      </c>
      <c r="P217" s="124" t="s">
        <v>213</v>
      </c>
      <c r="Q217" s="218"/>
    </row>
    <row r="218" spans="8:17" x14ac:dyDescent="0.2">
      <c r="J218" s="121">
        <v>2</v>
      </c>
      <c r="K218" s="121">
        <v>3</v>
      </c>
      <c r="L218" s="121">
        <v>1</v>
      </c>
      <c r="M218" s="124">
        <v>5</v>
      </c>
      <c r="N218" s="124">
        <v>1</v>
      </c>
      <c r="O218" s="124">
        <v>2</v>
      </c>
      <c r="P218" s="121" t="s">
        <v>329</v>
      </c>
      <c r="Q218" s="218"/>
    </row>
    <row r="219" spans="8:17" x14ac:dyDescent="0.2">
      <c r="J219" s="121">
        <v>2</v>
      </c>
      <c r="K219" s="121">
        <v>3</v>
      </c>
      <c r="L219" s="121">
        <v>1</v>
      </c>
      <c r="M219" s="121">
        <v>5</v>
      </c>
      <c r="N219" s="121">
        <v>3</v>
      </c>
      <c r="O219" s="221">
        <v>1</v>
      </c>
      <c r="P219" s="121" t="s">
        <v>211</v>
      </c>
      <c r="Q219" s="218"/>
    </row>
    <row r="220" spans="8:17" x14ac:dyDescent="0.2">
      <c r="J220" s="121">
        <v>2</v>
      </c>
      <c r="K220" s="121">
        <v>3</v>
      </c>
      <c r="L220" s="121">
        <v>1</v>
      </c>
      <c r="M220" s="121">
        <v>5</v>
      </c>
      <c r="N220" s="121">
        <v>3</v>
      </c>
      <c r="O220" s="121">
        <v>2</v>
      </c>
      <c r="P220" s="121" t="s">
        <v>328</v>
      </c>
      <c r="Q220" s="218"/>
    </row>
    <row r="221" spans="8:17" x14ac:dyDescent="0.2">
      <c r="J221" s="121">
        <v>2</v>
      </c>
      <c r="K221" s="121">
        <v>3</v>
      </c>
      <c r="L221" s="121">
        <v>1</v>
      </c>
      <c r="M221" s="121">
        <v>5</v>
      </c>
      <c r="N221" s="121">
        <v>4</v>
      </c>
      <c r="O221" s="121">
        <v>1</v>
      </c>
      <c r="P221" s="121" t="s">
        <v>327</v>
      </c>
      <c r="Q221" s="218"/>
    </row>
    <row r="222" spans="8:17" x14ac:dyDescent="0.2">
      <c r="J222" s="121">
        <v>2</v>
      </c>
      <c r="K222" s="121">
        <v>3</v>
      </c>
      <c r="L222" s="121">
        <v>1</v>
      </c>
      <c r="M222" s="121">
        <v>8</v>
      </c>
      <c r="N222" s="121">
        <v>1</v>
      </c>
      <c r="O222" s="121">
        <v>2</v>
      </c>
      <c r="P222" s="121" t="s">
        <v>207</v>
      </c>
      <c r="Q222" s="218"/>
    </row>
    <row r="223" spans="8:17" x14ac:dyDescent="0.2">
      <c r="J223" s="121">
        <v>2</v>
      </c>
      <c r="K223" s="121">
        <v>3</v>
      </c>
      <c r="L223" s="121">
        <v>1</v>
      </c>
      <c r="M223" s="121">
        <v>11</v>
      </c>
      <c r="N223" s="121">
        <v>1</v>
      </c>
      <c r="O223" s="121">
        <v>3</v>
      </c>
      <c r="P223" s="121" t="s">
        <v>326</v>
      </c>
      <c r="Q223" s="218"/>
    </row>
    <row r="224" spans="8:17" x14ac:dyDescent="0.2">
      <c r="J224" s="121"/>
      <c r="K224" s="121"/>
      <c r="L224" s="121"/>
      <c r="M224" s="121"/>
      <c r="N224" s="121"/>
      <c r="O224" s="121"/>
      <c r="P224" s="121"/>
      <c r="Q224" s="218"/>
    </row>
    <row r="225" spans="1:17" x14ac:dyDescent="0.2">
      <c r="J225" s="128">
        <v>2</v>
      </c>
      <c r="K225" s="128">
        <v>3</v>
      </c>
      <c r="L225" s="128">
        <v>2</v>
      </c>
      <c r="M225" s="124"/>
      <c r="N225" s="124"/>
      <c r="O225" s="124"/>
      <c r="P225" s="126" t="s">
        <v>203</v>
      </c>
      <c r="Q225" s="220">
        <f>SUM(Q226:Q229)</f>
        <v>0</v>
      </c>
    </row>
    <row r="226" spans="1:17" x14ac:dyDescent="0.2">
      <c r="J226" s="121">
        <v>2</v>
      </c>
      <c r="K226" s="121">
        <v>3</v>
      </c>
      <c r="L226" s="121">
        <v>2</v>
      </c>
      <c r="M226" s="121">
        <v>4</v>
      </c>
      <c r="N226" s="121">
        <v>1</v>
      </c>
      <c r="O226" s="121">
        <v>3</v>
      </c>
      <c r="P226" s="211" t="s">
        <v>325</v>
      </c>
      <c r="Q226" s="219"/>
    </row>
    <row r="227" spans="1:17" x14ac:dyDescent="0.2">
      <c r="J227" s="121">
        <v>2</v>
      </c>
      <c r="K227" s="121">
        <v>3</v>
      </c>
      <c r="L227" s="121">
        <v>2</v>
      </c>
      <c r="M227" s="121">
        <v>6</v>
      </c>
      <c r="N227" s="121">
        <v>3</v>
      </c>
      <c r="O227" s="121">
        <v>4</v>
      </c>
      <c r="P227" s="211" t="s">
        <v>324</v>
      </c>
      <c r="Q227" s="218"/>
    </row>
    <row r="228" spans="1:17" x14ac:dyDescent="0.2">
      <c r="J228" s="121">
        <v>2</v>
      </c>
      <c r="K228" s="121">
        <v>3</v>
      </c>
      <c r="L228" s="121">
        <v>2</v>
      </c>
      <c r="M228" s="121">
        <v>7</v>
      </c>
      <c r="N228" s="121">
        <v>10</v>
      </c>
      <c r="O228" s="121">
        <v>99</v>
      </c>
      <c r="P228" s="121" t="s">
        <v>255</v>
      </c>
      <c r="Q228" s="218"/>
    </row>
    <row r="229" spans="1:17" x14ac:dyDescent="0.2">
      <c r="J229" s="121">
        <v>2</v>
      </c>
      <c r="K229" s="121">
        <v>3</v>
      </c>
      <c r="L229" s="121">
        <v>2</v>
      </c>
      <c r="M229" s="121">
        <v>7</v>
      </c>
      <c r="N229" s="121">
        <v>11</v>
      </c>
      <c r="O229" s="121">
        <v>99</v>
      </c>
      <c r="P229" s="121" t="s">
        <v>194</v>
      </c>
      <c r="Q229" s="218"/>
    </row>
    <row r="230" spans="1:17" ht="13.5" thickBot="1" x14ac:dyDescent="0.25">
      <c r="H230" s="211"/>
      <c r="J230" s="211"/>
      <c r="K230" s="211"/>
      <c r="L230" s="211"/>
      <c r="M230" s="211"/>
      <c r="N230" s="211"/>
      <c r="O230" s="211"/>
      <c r="Q230" s="217">
        <f>SUM(Q213)</f>
        <v>0</v>
      </c>
    </row>
    <row r="231" spans="1:17" ht="14.25" thickTop="1" thickBot="1" x14ac:dyDescent="0.25">
      <c r="F231" s="162"/>
      <c r="G231" s="216"/>
      <c r="H231" s="215"/>
      <c r="I231" s="215"/>
      <c r="J231" s="215"/>
      <c r="K231" s="215"/>
      <c r="N231" s="215" t="s">
        <v>323</v>
      </c>
      <c r="O231" s="211"/>
      <c r="Q231" s="214">
        <f>SUM(Q210,Q230)</f>
        <v>0</v>
      </c>
    </row>
    <row r="232" spans="1:17" ht="14.25" thickTop="1" thickBot="1" x14ac:dyDescent="0.25">
      <c r="A232" s="114"/>
      <c r="B232" s="114"/>
      <c r="C232" s="114"/>
      <c r="D232" s="114"/>
      <c r="E232" s="114"/>
      <c r="F232" s="114"/>
      <c r="G232" s="114"/>
      <c r="H232" s="213"/>
      <c r="I232" s="213"/>
      <c r="J232" s="213"/>
      <c r="K232" s="213"/>
      <c r="L232" s="213"/>
      <c r="M232" s="213"/>
      <c r="N232" s="213"/>
      <c r="O232" s="213"/>
      <c r="P232" s="114"/>
      <c r="Q232" s="212"/>
    </row>
    <row r="233" spans="1:17" ht="13.5" thickTop="1" x14ac:dyDescent="0.2">
      <c r="A233" s="19" t="s">
        <v>0</v>
      </c>
      <c r="H233" s="211"/>
      <c r="I233" s="211"/>
      <c r="J233" s="211"/>
      <c r="K233" s="211"/>
      <c r="L233" s="211"/>
      <c r="M233" s="211"/>
      <c r="N233" s="211"/>
      <c r="O233" s="211"/>
      <c r="Q233" s="210"/>
    </row>
    <row r="234" spans="1:17" x14ac:dyDescent="0.2">
      <c r="A234" s="209"/>
      <c r="B234" s="207"/>
      <c r="C234" s="207"/>
      <c r="D234" s="207"/>
      <c r="E234" s="208"/>
      <c r="F234" s="207"/>
      <c r="G234" s="207"/>
      <c r="H234" s="207"/>
      <c r="I234" s="207"/>
      <c r="J234" s="111"/>
      <c r="K234" s="111"/>
      <c r="L234" s="111"/>
      <c r="M234" s="111"/>
      <c r="N234" s="111"/>
      <c r="O234" s="111"/>
      <c r="P234" s="111"/>
      <c r="Q234" s="133"/>
    </row>
    <row r="235" spans="1:17" x14ac:dyDescent="0.2">
      <c r="A235" s="158" t="s">
        <v>322</v>
      </c>
      <c r="E235" s="157"/>
      <c r="F235" s="172"/>
      <c r="G235" s="172"/>
      <c r="H235" s="172"/>
      <c r="I235" s="111"/>
      <c r="J235" s="111"/>
      <c r="K235" s="111"/>
      <c r="L235" s="111"/>
      <c r="M235" s="111"/>
      <c r="N235" s="111"/>
      <c r="P235" s="111"/>
      <c r="Q235" s="133"/>
    </row>
    <row r="236" spans="1:17" x14ac:dyDescent="0.2">
      <c r="A236" s="149"/>
      <c r="B236" s="174"/>
      <c r="C236" s="174"/>
      <c r="D236" s="180"/>
      <c r="E236" s="149"/>
      <c r="F236" s="174"/>
      <c r="G236" s="174"/>
      <c r="H236" s="174"/>
      <c r="I236" s="174"/>
      <c r="J236" s="174" t="s">
        <v>253</v>
      </c>
      <c r="K236" s="334" t="s">
        <v>241</v>
      </c>
      <c r="L236" s="334"/>
      <c r="M236" s="334"/>
      <c r="N236" s="334"/>
      <c r="O236" s="334"/>
      <c r="P236" s="174"/>
      <c r="Q236" s="152"/>
    </row>
    <row r="237" spans="1:17" x14ac:dyDescent="0.2">
      <c r="A237" s="149"/>
      <c r="B237" s="151" t="s">
        <v>252</v>
      </c>
      <c r="C237" s="151" t="s">
        <v>251</v>
      </c>
      <c r="D237" s="151" t="s">
        <v>250</v>
      </c>
      <c r="E237" s="149"/>
      <c r="F237" s="149" t="s">
        <v>249</v>
      </c>
      <c r="G237" s="149" t="s">
        <v>248</v>
      </c>
      <c r="H237" s="149"/>
      <c r="I237" s="150"/>
      <c r="J237" s="150" t="s">
        <v>247</v>
      </c>
      <c r="K237" s="149" t="s">
        <v>246</v>
      </c>
      <c r="L237" s="149" t="s">
        <v>245</v>
      </c>
      <c r="M237" s="149" t="s">
        <v>245</v>
      </c>
      <c r="N237" s="149" t="s">
        <v>244</v>
      </c>
      <c r="O237" s="149" t="s">
        <v>244</v>
      </c>
      <c r="P237" s="148" t="s">
        <v>243</v>
      </c>
      <c r="Q237" s="206" t="s">
        <v>242</v>
      </c>
    </row>
    <row r="238" spans="1:17" x14ac:dyDescent="0.2">
      <c r="A238" s="145" t="s">
        <v>299</v>
      </c>
      <c r="B238" s="144" t="s">
        <v>240</v>
      </c>
      <c r="C238" s="146" t="s">
        <v>239</v>
      </c>
      <c r="D238" s="145" t="s">
        <v>238</v>
      </c>
      <c r="E238" s="146" t="s">
        <v>237</v>
      </c>
      <c r="F238" s="145" t="s">
        <v>236</v>
      </c>
      <c r="G238" s="145" t="s">
        <v>236</v>
      </c>
      <c r="H238" s="145" t="s">
        <v>235</v>
      </c>
      <c r="I238" s="144" t="s">
        <v>234</v>
      </c>
      <c r="J238" s="142" t="s">
        <v>233</v>
      </c>
      <c r="K238" s="142"/>
      <c r="L238" s="142" t="s">
        <v>232</v>
      </c>
      <c r="M238" s="142" t="s">
        <v>231</v>
      </c>
      <c r="N238" s="143">
        <v>1</v>
      </c>
      <c r="O238" s="143">
        <v>2</v>
      </c>
      <c r="P238" s="142"/>
      <c r="Q238" s="205" t="s">
        <v>230</v>
      </c>
    </row>
    <row r="239" spans="1:17" x14ac:dyDescent="0.2">
      <c r="A239" s="128" t="s">
        <v>321</v>
      </c>
      <c r="G239" s="138"/>
      <c r="H239" s="138"/>
      <c r="I239" s="138"/>
      <c r="J239" s="121"/>
      <c r="K239" s="121"/>
      <c r="L239" s="121"/>
      <c r="M239" s="121"/>
      <c r="N239" s="111"/>
      <c r="P239" s="111"/>
      <c r="Q239" s="133"/>
    </row>
    <row r="240" spans="1:17" x14ac:dyDescent="0.2">
      <c r="B240" s="136" t="s">
        <v>228</v>
      </c>
      <c r="G240" s="138"/>
      <c r="H240" s="138"/>
      <c r="I240" s="138"/>
      <c r="J240" s="121"/>
      <c r="K240" s="121"/>
      <c r="L240" s="121"/>
      <c r="M240" s="121"/>
      <c r="N240" s="111"/>
      <c r="P240" s="111"/>
      <c r="Q240" s="133"/>
    </row>
    <row r="241" spans="1:17" ht="16.5" x14ac:dyDescent="0.3">
      <c r="A241" s="139"/>
      <c r="C241" s="204" t="s">
        <v>320</v>
      </c>
      <c r="D241" s="201"/>
      <c r="E241" s="201"/>
      <c r="F241" s="201"/>
      <c r="G241" s="203"/>
      <c r="H241" s="203"/>
      <c r="I241" s="203"/>
      <c r="J241" s="202"/>
      <c r="K241" s="202"/>
      <c r="L241" s="202"/>
      <c r="M241" s="202"/>
      <c r="N241" s="200"/>
      <c r="O241" s="201"/>
      <c r="P241" s="200"/>
      <c r="Q241" s="199"/>
    </row>
    <row r="242" spans="1:17" x14ac:dyDescent="0.2">
      <c r="A242" s="128"/>
      <c r="B242" s="128"/>
      <c r="D242" s="128" t="s">
        <v>319</v>
      </c>
      <c r="G242" s="138"/>
      <c r="H242" s="138"/>
      <c r="I242" s="138"/>
      <c r="J242" s="121"/>
      <c r="K242" s="121"/>
      <c r="L242" s="121"/>
      <c r="M242" s="121"/>
      <c r="N242" s="111"/>
      <c r="P242" s="111"/>
      <c r="Q242" s="133"/>
    </row>
    <row r="243" spans="1:17" x14ac:dyDescent="0.2">
      <c r="A243" s="121"/>
      <c r="E243" s="136" t="s">
        <v>225</v>
      </c>
      <c r="G243" s="111"/>
      <c r="H243" s="111"/>
      <c r="I243" s="111"/>
      <c r="J243" s="121"/>
      <c r="K243" s="121"/>
      <c r="L243" s="121"/>
      <c r="M243" s="121"/>
      <c r="N243" s="111"/>
      <c r="P243" s="111"/>
      <c r="Q243" s="133"/>
    </row>
    <row r="244" spans="1:17" x14ac:dyDescent="0.2">
      <c r="F244" s="136" t="s">
        <v>224</v>
      </c>
      <c r="G244" s="111"/>
      <c r="H244" s="111"/>
      <c r="I244" s="111"/>
      <c r="J244" s="121"/>
      <c r="K244" s="121"/>
      <c r="L244" s="121"/>
      <c r="M244" s="121"/>
      <c r="N244" s="111"/>
      <c r="P244" s="111"/>
      <c r="Q244" s="133"/>
    </row>
    <row r="245" spans="1:17" x14ac:dyDescent="0.2">
      <c r="G245" s="136" t="s">
        <v>223</v>
      </c>
      <c r="H245" s="136"/>
      <c r="I245" s="111"/>
      <c r="J245" s="121"/>
      <c r="K245" s="121"/>
      <c r="L245" s="121"/>
      <c r="M245" s="121"/>
      <c r="N245" s="111"/>
      <c r="P245" s="111"/>
      <c r="Q245" s="133"/>
    </row>
    <row r="246" spans="1:17" x14ac:dyDescent="0.2">
      <c r="G246" s="136"/>
      <c r="H246" s="136" t="s">
        <v>318</v>
      </c>
      <c r="I246" s="111"/>
      <c r="J246" s="121"/>
      <c r="K246" s="121"/>
      <c r="L246" s="121"/>
      <c r="M246" s="121"/>
      <c r="N246" s="111"/>
      <c r="P246" s="111"/>
      <c r="Q246" s="133"/>
    </row>
    <row r="247" spans="1:17" x14ac:dyDescent="0.2">
      <c r="D247" s="111"/>
      <c r="E247" s="111"/>
      <c r="F247" s="111"/>
      <c r="G247" s="111"/>
      <c r="H247" s="111"/>
      <c r="I247" s="134">
        <v>1</v>
      </c>
      <c r="J247" s="128" t="s">
        <v>221</v>
      </c>
      <c r="K247" s="134"/>
      <c r="L247" s="134"/>
      <c r="M247" s="134"/>
      <c r="N247" s="134"/>
      <c r="P247" s="111"/>
      <c r="Q247" s="130"/>
    </row>
    <row r="248" spans="1:17" x14ac:dyDescent="0.2">
      <c r="D248" s="111"/>
      <c r="E248" s="111"/>
      <c r="F248" s="111"/>
      <c r="G248" s="111"/>
      <c r="H248" s="111"/>
      <c r="I248" s="122"/>
      <c r="J248" s="128">
        <v>2</v>
      </c>
      <c r="K248" s="128">
        <v>3</v>
      </c>
      <c r="L248" s="132"/>
      <c r="M248" s="132"/>
      <c r="N248" s="132"/>
      <c r="O248" s="131"/>
      <c r="P248" s="131" t="s">
        <v>220</v>
      </c>
      <c r="Q248" s="125">
        <f>SUM(Q249,Q260)</f>
        <v>0</v>
      </c>
    </row>
    <row r="249" spans="1:17" x14ac:dyDescent="0.2">
      <c r="D249" s="111"/>
      <c r="E249" s="111"/>
      <c r="F249" s="111"/>
      <c r="G249" s="111"/>
      <c r="H249" s="111"/>
      <c r="I249" s="122"/>
      <c r="J249" s="128">
        <v>2</v>
      </c>
      <c r="K249" s="128">
        <v>3</v>
      </c>
      <c r="L249" s="128">
        <v>1</v>
      </c>
      <c r="M249" s="128"/>
      <c r="N249" s="132"/>
      <c r="O249" s="131"/>
      <c r="P249" s="131" t="s">
        <v>219</v>
      </c>
      <c r="Q249" s="125">
        <f>SUM(Q250:Q258)</f>
        <v>0</v>
      </c>
    </row>
    <row r="250" spans="1:17" x14ac:dyDescent="0.2">
      <c r="D250" s="111"/>
      <c r="E250" s="111"/>
      <c r="F250" s="111"/>
      <c r="G250" s="111"/>
      <c r="H250" s="111"/>
      <c r="I250" s="122"/>
      <c r="J250" s="121">
        <v>2</v>
      </c>
      <c r="K250" s="121">
        <v>3</v>
      </c>
      <c r="L250" s="121">
        <v>1</v>
      </c>
      <c r="M250" s="121">
        <v>1</v>
      </c>
      <c r="N250" s="121">
        <v>1</v>
      </c>
      <c r="O250" s="121">
        <v>1</v>
      </c>
      <c r="P250" s="116" t="s">
        <v>218</v>
      </c>
      <c r="Q250" s="123"/>
    </row>
    <row r="251" spans="1:17" x14ac:dyDescent="0.2">
      <c r="D251" s="111"/>
      <c r="E251" s="111"/>
      <c r="F251" s="111"/>
      <c r="G251" s="111"/>
      <c r="H251" s="111"/>
      <c r="I251" s="122"/>
      <c r="J251" s="121">
        <v>2</v>
      </c>
      <c r="K251" s="121">
        <v>3</v>
      </c>
      <c r="L251" s="121">
        <v>1</v>
      </c>
      <c r="M251" s="124">
        <v>2</v>
      </c>
      <c r="N251" s="124">
        <v>1</v>
      </c>
      <c r="O251" s="124">
        <v>1</v>
      </c>
      <c r="P251" s="121" t="s">
        <v>217</v>
      </c>
      <c r="Q251" s="133"/>
    </row>
    <row r="252" spans="1:17" x14ac:dyDescent="0.2">
      <c r="D252" s="111"/>
      <c r="E252" s="111"/>
      <c r="F252" s="111"/>
      <c r="G252" s="111"/>
      <c r="H252" s="111"/>
      <c r="I252" s="122"/>
      <c r="J252" s="121">
        <v>2</v>
      </c>
      <c r="K252" s="121">
        <v>3</v>
      </c>
      <c r="L252" s="121">
        <v>1</v>
      </c>
      <c r="M252" s="121">
        <v>5</v>
      </c>
      <c r="N252" s="121">
        <v>1</v>
      </c>
      <c r="O252" s="121">
        <v>1</v>
      </c>
      <c r="P252" s="120" t="s">
        <v>213</v>
      </c>
      <c r="Q252" s="123"/>
    </row>
    <row r="253" spans="1:17" x14ac:dyDescent="0.2">
      <c r="D253" s="111"/>
      <c r="E253" s="111"/>
      <c r="F253" s="111"/>
      <c r="G253" s="111"/>
      <c r="H253" s="111"/>
      <c r="I253" s="122"/>
      <c r="J253" s="121">
        <v>2</v>
      </c>
      <c r="K253" s="121">
        <v>3</v>
      </c>
      <c r="L253" s="121">
        <v>1</v>
      </c>
      <c r="M253" s="121">
        <v>5</v>
      </c>
      <c r="N253" s="121">
        <v>1</v>
      </c>
      <c r="O253" s="121">
        <v>2</v>
      </c>
      <c r="P253" s="120" t="s">
        <v>212</v>
      </c>
      <c r="Q253" s="123"/>
    </row>
    <row r="254" spans="1:17" x14ac:dyDescent="0.2">
      <c r="D254" s="111"/>
      <c r="E254" s="111"/>
      <c r="F254" s="111"/>
      <c r="G254" s="111"/>
      <c r="H254" s="111"/>
      <c r="I254" s="122"/>
      <c r="J254" s="121">
        <v>2</v>
      </c>
      <c r="K254" s="121">
        <v>3</v>
      </c>
      <c r="L254" s="121">
        <v>1</v>
      </c>
      <c r="M254" s="121">
        <v>5</v>
      </c>
      <c r="N254" s="121">
        <v>3</v>
      </c>
      <c r="O254" s="116">
        <v>1</v>
      </c>
      <c r="P254" s="120" t="s">
        <v>211</v>
      </c>
      <c r="Q254" s="123"/>
    </row>
    <row r="255" spans="1:17" x14ac:dyDescent="0.2">
      <c r="D255" s="111"/>
      <c r="E255" s="111"/>
      <c r="F255" s="111"/>
      <c r="G255" s="111"/>
      <c r="H255" s="111"/>
      <c r="I255" s="122"/>
      <c r="J255" s="121">
        <v>2</v>
      </c>
      <c r="K255" s="121">
        <v>3</v>
      </c>
      <c r="L255" s="121">
        <v>1</v>
      </c>
      <c r="M255" s="121">
        <v>5</v>
      </c>
      <c r="N255" s="121">
        <v>4</v>
      </c>
      <c r="O255" s="116">
        <v>1</v>
      </c>
      <c r="P255" s="120" t="s">
        <v>209</v>
      </c>
      <c r="Q255" s="123"/>
    </row>
    <row r="256" spans="1:17" x14ac:dyDescent="0.2">
      <c r="D256" s="111"/>
      <c r="E256" s="111"/>
      <c r="F256" s="111"/>
      <c r="G256" s="111"/>
      <c r="H256" s="111"/>
      <c r="I256" s="122"/>
      <c r="J256" s="121">
        <v>2</v>
      </c>
      <c r="K256" s="121">
        <v>3</v>
      </c>
      <c r="L256" s="121">
        <v>1</v>
      </c>
      <c r="M256" s="124">
        <v>11</v>
      </c>
      <c r="N256" s="124">
        <v>1</v>
      </c>
      <c r="O256" s="124">
        <v>6</v>
      </c>
      <c r="P256" s="124" t="s">
        <v>260</v>
      </c>
      <c r="Q256" s="123"/>
    </row>
    <row r="257" spans="4:17" x14ac:dyDescent="0.2">
      <c r="D257" s="111"/>
      <c r="E257" s="111"/>
      <c r="F257" s="111"/>
      <c r="G257" s="111"/>
      <c r="H257" s="111"/>
      <c r="I257" s="122"/>
      <c r="J257" s="121">
        <v>2</v>
      </c>
      <c r="K257" s="121">
        <v>3</v>
      </c>
      <c r="L257" s="121">
        <v>1</v>
      </c>
      <c r="M257" s="124">
        <v>99</v>
      </c>
      <c r="N257" s="124">
        <v>1</v>
      </c>
      <c r="O257" s="124">
        <v>3</v>
      </c>
      <c r="P257" s="124" t="s">
        <v>317</v>
      </c>
      <c r="Q257" s="123"/>
    </row>
    <row r="258" spans="4:17" x14ac:dyDescent="0.2">
      <c r="D258" s="111"/>
      <c r="E258" s="111"/>
      <c r="F258" s="111"/>
      <c r="G258" s="111"/>
      <c r="H258" s="111"/>
      <c r="I258" s="122"/>
      <c r="J258" s="121">
        <v>2</v>
      </c>
      <c r="K258" s="121">
        <v>3</v>
      </c>
      <c r="L258" s="121">
        <v>1</v>
      </c>
      <c r="M258" s="124">
        <v>99</v>
      </c>
      <c r="N258" s="124">
        <v>1</v>
      </c>
      <c r="O258" s="124">
        <v>99</v>
      </c>
      <c r="P258" s="124" t="s">
        <v>204</v>
      </c>
      <c r="Q258" s="123"/>
    </row>
    <row r="259" spans="4:17" x14ac:dyDescent="0.2">
      <c r="D259" s="111"/>
      <c r="E259" s="111"/>
      <c r="F259" s="111"/>
      <c r="G259" s="111"/>
      <c r="H259" s="111"/>
      <c r="I259" s="122"/>
      <c r="J259" s="121"/>
      <c r="K259" s="121"/>
      <c r="L259" s="121"/>
      <c r="M259" s="124"/>
      <c r="N259" s="124"/>
      <c r="O259" s="124"/>
      <c r="P259" s="124"/>
      <c r="Q259" s="123"/>
    </row>
    <row r="260" spans="4:17" ht="15.75" x14ac:dyDescent="0.25">
      <c r="D260" s="111"/>
      <c r="E260" s="111"/>
      <c r="F260" s="111"/>
      <c r="G260" s="111"/>
      <c r="H260" s="111"/>
      <c r="I260" s="122"/>
      <c r="J260" s="128">
        <v>2</v>
      </c>
      <c r="K260" s="128">
        <v>3</v>
      </c>
      <c r="L260" s="128">
        <v>2</v>
      </c>
      <c r="M260" s="127"/>
      <c r="N260" s="127"/>
      <c r="O260" s="127"/>
      <c r="P260" s="126" t="s">
        <v>203</v>
      </c>
      <c r="Q260" s="125">
        <f>SUM(Q261:Q268)</f>
        <v>0</v>
      </c>
    </row>
    <row r="261" spans="4:17" x14ac:dyDescent="0.2">
      <c r="D261" s="111"/>
      <c r="E261" s="111"/>
      <c r="F261" s="111"/>
      <c r="G261" s="111"/>
      <c r="H261" s="111"/>
      <c r="I261" s="122"/>
      <c r="J261" s="121">
        <v>2</v>
      </c>
      <c r="K261" s="121">
        <v>3</v>
      </c>
      <c r="L261" s="121">
        <v>2</v>
      </c>
      <c r="M261" s="124">
        <v>1</v>
      </c>
      <c r="N261" s="124">
        <v>2</v>
      </c>
      <c r="O261" s="124">
        <v>99</v>
      </c>
      <c r="P261" s="124" t="s">
        <v>201</v>
      </c>
      <c r="Q261" s="123"/>
    </row>
    <row r="262" spans="4:17" x14ac:dyDescent="0.2">
      <c r="D262" s="111"/>
      <c r="E262" s="111"/>
      <c r="F262" s="111"/>
      <c r="G262" s="111"/>
      <c r="H262" s="111"/>
      <c r="I262" s="122"/>
      <c r="J262" s="121">
        <v>2</v>
      </c>
      <c r="K262" s="121">
        <v>3</v>
      </c>
      <c r="L262" s="121">
        <v>2</v>
      </c>
      <c r="M262" s="124">
        <v>2</v>
      </c>
      <c r="N262" s="124">
        <v>2</v>
      </c>
      <c r="O262" s="124">
        <v>2</v>
      </c>
      <c r="P262" s="124" t="s">
        <v>316</v>
      </c>
      <c r="Q262" s="123"/>
    </row>
    <row r="263" spans="4:17" x14ac:dyDescent="0.2">
      <c r="D263" s="111"/>
      <c r="E263" s="111"/>
      <c r="F263" s="111"/>
      <c r="G263" s="111"/>
      <c r="H263" s="111"/>
      <c r="I263" s="122"/>
      <c r="J263" s="121">
        <v>2</v>
      </c>
      <c r="K263" s="121">
        <v>3</v>
      </c>
      <c r="L263" s="121">
        <v>2</v>
      </c>
      <c r="M263" s="124">
        <v>2</v>
      </c>
      <c r="N263" s="124">
        <v>4</v>
      </c>
      <c r="O263" s="124">
        <v>4</v>
      </c>
      <c r="P263" s="124" t="s">
        <v>258</v>
      </c>
      <c r="Q263" s="123"/>
    </row>
    <row r="264" spans="4:17" x14ac:dyDescent="0.2">
      <c r="D264" s="111"/>
      <c r="E264" s="111"/>
      <c r="F264" s="111"/>
      <c r="G264" s="111"/>
      <c r="H264" s="111"/>
      <c r="I264" s="122"/>
      <c r="J264" s="121">
        <v>2</v>
      </c>
      <c r="K264" s="121">
        <v>3</v>
      </c>
      <c r="L264" s="121">
        <v>2</v>
      </c>
      <c r="M264" s="124">
        <v>3</v>
      </c>
      <c r="N264" s="124">
        <v>1</v>
      </c>
      <c r="O264" s="124">
        <v>1</v>
      </c>
      <c r="P264" s="124" t="s">
        <v>315</v>
      </c>
      <c r="Q264" s="123"/>
    </row>
    <row r="265" spans="4:17" x14ac:dyDescent="0.2">
      <c r="D265" s="111"/>
      <c r="E265" s="111"/>
      <c r="F265" s="111"/>
      <c r="G265" s="111"/>
      <c r="H265" s="111"/>
      <c r="I265" s="122"/>
      <c r="J265" s="121">
        <v>2</v>
      </c>
      <c r="K265" s="121">
        <v>3</v>
      </c>
      <c r="L265" s="121">
        <v>2</v>
      </c>
      <c r="M265" s="124">
        <v>4</v>
      </c>
      <c r="N265" s="124">
        <v>1</v>
      </c>
      <c r="O265" s="124">
        <v>1</v>
      </c>
      <c r="P265" s="124" t="s">
        <v>314</v>
      </c>
      <c r="Q265" s="123"/>
    </row>
    <row r="266" spans="4:17" x14ac:dyDescent="0.2">
      <c r="D266" s="111"/>
      <c r="E266" s="111"/>
      <c r="F266" s="111"/>
      <c r="G266" s="111"/>
      <c r="H266" s="111"/>
      <c r="I266" s="122"/>
      <c r="J266" s="121">
        <v>2</v>
      </c>
      <c r="K266" s="121">
        <v>3</v>
      </c>
      <c r="L266" s="121">
        <v>2</v>
      </c>
      <c r="M266" s="124">
        <v>4</v>
      </c>
      <c r="N266" s="124">
        <v>1</v>
      </c>
      <c r="O266" s="124">
        <v>5</v>
      </c>
      <c r="P266" s="124" t="s">
        <v>257</v>
      </c>
      <c r="Q266" s="123"/>
    </row>
    <row r="267" spans="4:17" x14ac:dyDescent="0.2">
      <c r="D267" s="111"/>
      <c r="E267" s="111"/>
      <c r="F267" s="111"/>
      <c r="G267" s="111"/>
      <c r="H267" s="111"/>
      <c r="I267" s="122"/>
      <c r="J267" s="121">
        <v>2</v>
      </c>
      <c r="K267" s="121">
        <v>3</v>
      </c>
      <c r="L267" s="121">
        <v>2</v>
      </c>
      <c r="M267" s="121">
        <v>7</v>
      </c>
      <c r="N267" s="121">
        <v>4</v>
      </c>
      <c r="O267" s="121">
        <v>99</v>
      </c>
      <c r="P267" s="120" t="s">
        <v>313</v>
      </c>
      <c r="Q267" s="123"/>
    </row>
    <row r="268" spans="4:17" x14ac:dyDescent="0.2">
      <c r="D268" s="111"/>
      <c r="E268" s="111"/>
      <c r="F268" s="111"/>
      <c r="G268" s="111"/>
      <c r="H268" s="111"/>
      <c r="I268" s="122"/>
      <c r="J268" s="121">
        <v>2</v>
      </c>
      <c r="K268" s="121">
        <v>3</v>
      </c>
      <c r="L268" s="121">
        <v>2</v>
      </c>
      <c r="M268" s="124">
        <v>7</v>
      </c>
      <c r="N268" s="124">
        <v>11</v>
      </c>
      <c r="O268" s="124">
        <v>99</v>
      </c>
      <c r="P268" s="124" t="s">
        <v>194</v>
      </c>
      <c r="Q268" s="123"/>
    </row>
    <row r="269" spans="4:17" x14ac:dyDescent="0.2">
      <c r="D269" s="111"/>
      <c r="E269" s="111"/>
      <c r="F269" s="111"/>
      <c r="G269" s="111"/>
      <c r="H269" s="111"/>
      <c r="I269" s="122"/>
      <c r="J269" s="121">
        <v>2</v>
      </c>
      <c r="K269" s="121">
        <v>3</v>
      </c>
      <c r="L269" s="121">
        <v>2</v>
      </c>
      <c r="M269" s="124">
        <v>8</v>
      </c>
      <c r="N269" s="121">
        <v>1</v>
      </c>
      <c r="O269" s="121">
        <v>1</v>
      </c>
      <c r="P269" s="121" t="s">
        <v>193</v>
      </c>
      <c r="Q269" s="123"/>
    </row>
    <row r="270" spans="4:17" x14ac:dyDescent="0.2">
      <c r="D270" s="111"/>
      <c r="E270" s="111"/>
      <c r="F270" s="111"/>
      <c r="G270" s="111"/>
      <c r="H270" s="111"/>
      <c r="I270" s="122"/>
      <c r="J270" s="121">
        <v>2</v>
      </c>
      <c r="K270" s="121">
        <v>3</v>
      </c>
      <c r="L270" s="121">
        <v>2</v>
      </c>
      <c r="M270" s="124">
        <v>8</v>
      </c>
      <c r="N270" s="121">
        <v>1</v>
      </c>
      <c r="O270" s="121">
        <v>2</v>
      </c>
      <c r="P270" s="121" t="s">
        <v>192</v>
      </c>
      <c r="Q270" s="123"/>
    </row>
    <row r="271" spans="4:17" x14ac:dyDescent="0.2"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64">
        <f>SUM(Q248)</f>
        <v>0</v>
      </c>
    </row>
    <row r="272" spans="4:17" x14ac:dyDescent="0.2"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0"/>
    </row>
    <row r="273" spans="1:17" x14ac:dyDescent="0.2">
      <c r="D273" s="111"/>
      <c r="E273" s="111"/>
      <c r="F273" s="111"/>
      <c r="G273" s="111"/>
      <c r="H273" s="111"/>
      <c r="I273" s="134">
        <v>2.09</v>
      </c>
      <c r="J273" s="128" t="s">
        <v>273</v>
      </c>
      <c r="K273" s="134"/>
      <c r="L273" s="134"/>
      <c r="M273" s="134"/>
      <c r="N273" s="134"/>
      <c r="P273" s="111"/>
      <c r="Q273" s="110"/>
    </row>
    <row r="274" spans="1:17" x14ac:dyDescent="0.2">
      <c r="D274" s="111"/>
      <c r="E274" s="111"/>
      <c r="F274" s="111"/>
      <c r="G274" s="111"/>
      <c r="H274" s="111"/>
      <c r="I274" s="111"/>
      <c r="J274" s="128">
        <v>2</v>
      </c>
      <c r="K274" s="128">
        <v>3</v>
      </c>
      <c r="L274" s="132"/>
      <c r="M274" s="132"/>
      <c r="N274" s="132"/>
      <c r="O274" s="131"/>
      <c r="P274" s="131" t="s">
        <v>220</v>
      </c>
      <c r="Q274" s="197">
        <f>SUM(Q275)</f>
        <v>0</v>
      </c>
    </row>
    <row r="275" spans="1:17" ht="15.75" x14ac:dyDescent="0.25">
      <c r="D275" s="111"/>
      <c r="E275" s="111"/>
      <c r="F275" s="111"/>
      <c r="G275" s="111"/>
      <c r="H275" s="111"/>
      <c r="I275" s="111"/>
      <c r="J275" s="128">
        <v>2</v>
      </c>
      <c r="K275" s="128">
        <v>3</v>
      </c>
      <c r="L275" s="128">
        <v>1</v>
      </c>
      <c r="M275" s="127"/>
      <c r="N275" s="127"/>
      <c r="O275" s="127"/>
      <c r="P275" s="126" t="s">
        <v>219</v>
      </c>
      <c r="Q275" s="198">
        <f>SUM(Q276:Q277)</f>
        <v>0</v>
      </c>
    </row>
    <row r="276" spans="1:17" x14ac:dyDescent="0.2">
      <c r="D276" s="111"/>
      <c r="E276" s="111"/>
      <c r="F276" s="111"/>
      <c r="G276" s="111"/>
      <c r="H276" s="111"/>
      <c r="I276" s="111"/>
      <c r="J276" s="121">
        <v>2</v>
      </c>
      <c r="K276" s="121">
        <v>3</v>
      </c>
      <c r="L276" s="121">
        <v>1</v>
      </c>
      <c r="M276" s="121">
        <v>99</v>
      </c>
      <c r="N276" s="121">
        <v>1</v>
      </c>
      <c r="O276" s="121">
        <v>3</v>
      </c>
      <c r="P276" s="120" t="s">
        <v>312</v>
      </c>
      <c r="Q276" s="196"/>
    </row>
    <row r="277" spans="1:17" x14ac:dyDescent="0.2">
      <c r="D277" s="111"/>
      <c r="E277" s="111"/>
      <c r="F277" s="111"/>
      <c r="G277" s="111"/>
      <c r="H277" s="111"/>
      <c r="I277" s="111"/>
      <c r="J277" s="121">
        <v>2</v>
      </c>
      <c r="K277" s="121">
        <v>3</v>
      </c>
      <c r="L277" s="121">
        <v>1</v>
      </c>
      <c r="M277" s="121">
        <v>99</v>
      </c>
      <c r="N277" s="121">
        <v>1</v>
      </c>
      <c r="O277" s="121">
        <v>99</v>
      </c>
      <c r="P277" s="120" t="s">
        <v>204</v>
      </c>
      <c r="Q277" s="196"/>
    </row>
    <row r="278" spans="1:17" x14ac:dyDescent="0.2">
      <c r="D278" s="111"/>
      <c r="E278" s="111"/>
      <c r="F278" s="111"/>
      <c r="G278" s="111"/>
      <c r="H278" s="111"/>
      <c r="I278" s="111"/>
      <c r="J278" s="128"/>
      <c r="K278" s="128"/>
      <c r="L278" s="132"/>
      <c r="M278" s="132"/>
      <c r="N278" s="132"/>
      <c r="O278" s="131"/>
      <c r="P278" s="131"/>
      <c r="Q278" s="110"/>
    </row>
    <row r="279" spans="1:17" x14ac:dyDescent="0.2">
      <c r="D279" s="111"/>
      <c r="E279" s="111"/>
      <c r="F279" s="111"/>
      <c r="G279" s="111"/>
      <c r="H279" s="111"/>
      <c r="I279" s="111"/>
      <c r="J279" s="128">
        <v>2</v>
      </c>
      <c r="K279" s="128">
        <v>6</v>
      </c>
      <c r="L279" s="111"/>
      <c r="M279" s="111"/>
      <c r="N279" s="111"/>
      <c r="O279" s="121"/>
      <c r="P279" s="126" t="s">
        <v>311</v>
      </c>
      <c r="Q279" s="197">
        <f>SUM(Q280)</f>
        <v>0</v>
      </c>
    </row>
    <row r="280" spans="1:17" x14ac:dyDescent="0.2">
      <c r="D280" s="111"/>
      <c r="E280" s="111"/>
      <c r="F280" s="111"/>
      <c r="G280" s="111"/>
      <c r="H280" s="111"/>
      <c r="I280" s="111"/>
      <c r="J280" s="128">
        <v>2</v>
      </c>
      <c r="K280" s="128">
        <v>6</v>
      </c>
      <c r="L280" s="128">
        <v>6</v>
      </c>
      <c r="M280" s="172"/>
      <c r="N280" s="172"/>
      <c r="O280" s="128"/>
      <c r="P280" s="126" t="s">
        <v>310</v>
      </c>
      <c r="Q280" s="197">
        <f>SUM(Q281)</f>
        <v>0</v>
      </c>
    </row>
    <row r="281" spans="1:17" x14ac:dyDescent="0.2">
      <c r="D281" s="111"/>
      <c r="E281" s="111"/>
      <c r="F281" s="111"/>
      <c r="G281" s="111"/>
      <c r="H281" s="111"/>
      <c r="I281" s="111"/>
      <c r="J281" s="128">
        <v>2</v>
      </c>
      <c r="K281" s="128">
        <v>6</v>
      </c>
      <c r="L281" s="128">
        <v>6</v>
      </c>
      <c r="M281" s="128">
        <v>1</v>
      </c>
      <c r="N281" s="121"/>
      <c r="O281" s="121"/>
      <c r="P281" s="126" t="s">
        <v>310</v>
      </c>
      <c r="Q281" s="196">
        <f>SUM(Q282)</f>
        <v>0</v>
      </c>
    </row>
    <row r="282" spans="1:17" x14ac:dyDescent="0.2">
      <c r="D282" s="111"/>
      <c r="E282" s="111"/>
      <c r="F282" s="111"/>
      <c r="G282" s="111"/>
      <c r="H282" s="111"/>
      <c r="I282" s="111"/>
      <c r="J282" s="128">
        <v>2</v>
      </c>
      <c r="K282" s="128">
        <v>6</v>
      </c>
      <c r="L282" s="128">
        <v>6</v>
      </c>
      <c r="M282" s="128">
        <v>1</v>
      </c>
      <c r="N282" s="128">
        <v>2</v>
      </c>
      <c r="O282" s="121"/>
      <c r="P282" s="126" t="s">
        <v>309</v>
      </c>
      <c r="Q282" s="196">
        <f>SUM(Q283)</f>
        <v>0</v>
      </c>
    </row>
    <row r="283" spans="1:17" x14ac:dyDescent="0.2">
      <c r="D283" s="111"/>
      <c r="E283" s="111"/>
      <c r="F283" s="111"/>
      <c r="G283" s="111"/>
      <c r="H283" s="111"/>
      <c r="I283" s="111"/>
      <c r="J283" s="121">
        <v>2</v>
      </c>
      <c r="K283" s="121">
        <v>6</v>
      </c>
      <c r="L283" s="121">
        <v>6</v>
      </c>
      <c r="M283" s="121">
        <v>1</v>
      </c>
      <c r="N283" s="121">
        <v>2</v>
      </c>
      <c r="O283" s="121">
        <v>1</v>
      </c>
      <c r="P283" s="124" t="s">
        <v>308</v>
      </c>
      <c r="Q283" s="195"/>
    </row>
    <row r="284" spans="1:17" ht="13.5" thickBot="1" x14ac:dyDescent="0.25"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0">
        <f>SUM(Q274,Q279)</f>
        <v>0</v>
      </c>
    </row>
    <row r="285" spans="1:17" ht="14.25" thickTop="1" thickBot="1" x14ac:dyDescent="0.25">
      <c r="D285" s="111"/>
      <c r="E285" s="111"/>
      <c r="F285" s="162"/>
      <c r="G285" s="162"/>
      <c r="H285" s="111"/>
      <c r="I285" s="111"/>
      <c r="J285" s="111"/>
      <c r="K285" s="111"/>
      <c r="L285" s="111"/>
      <c r="M285" s="121"/>
      <c r="N285" s="121" t="s">
        <v>307</v>
      </c>
      <c r="P285" s="111"/>
      <c r="Q285" s="161">
        <f>+Q271+Q284</f>
        <v>0</v>
      </c>
    </row>
    <row r="286" spans="1:17" ht="14.25" thickTop="1" thickBot="1" x14ac:dyDescent="0.25">
      <c r="A286" s="114"/>
      <c r="B286" s="114"/>
      <c r="C286" s="114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4"/>
      <c r="P286" s="113"/>
      <c r="Q286" s="159"/>
    </row>
    <row r="287" spans="1:17" ht="13.5" thickTop="1" x14ac:dyDescent="0.2">
      <c r="A287" s="19" t="s">
        <v>0</v>
      </c>
      <c r="B287" s="193"/>
      <c r="C287" s="193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93"/>
      <c r="P287" s="111"/>
      <c r="Q287" s="159"/>
    </row>
    <row r="288" spans="1:17" x14ac:dyDescent="0.2">
      <c r="Q288" s="109"/>
    </row>
    <row r="289" spans="17:17" x14ac:dyDescent="0.2">
      <c r="Q289" s="109"/>
    </row>
    <row r="290" spans="17:17" x14ac:dyDescent="0.2">
      <c r="Q290" s="109"/>
    </row>
    <row r="291" spans="17:17" x14ac:dyDescent="0.2">
      <c r="Q291" s="109"/>
    </row>
    <row r="292" spans="17:17" x14ac:dyDescent="0.2">
      <c r="Q292" s="109"/>
    </row>
    <row r="293" spans="17:17" x14ac:dyDescent="0.2">
      <c r="Q293" s="109"/>
    </row>
    <row r="294" spans="17:17" x14ac:dyDescent="0.2">
      <c r="Q294" s="109"/>
    </row>
    <row r="295" spans="17:17" x14ac:dyDescent="0.2">
      <c r="Q295" s="109"/>
    </row>
    <row r="296" spans="17:17" x14ac:dyDescent="0.2">
      <c r="Q296" s="109"/>
    </row>
    <row r="297" spans="17:17" x14ac:dyDescent="0.2">
      <c r="Q297" s="109"/>
    </row>
    <row r="298" spans="17:17" x14ac:dyDescent="0.2">
      <c r="Q298" s="109"/>
    </row>
    <row r="299" spans="17:17" x14ac:dyDescent="0.2">
      <c r="Q299" s="109"/>
    </row>
    <row r="300" spans="17:17" x14ac:dyDescent="0.2">
      <c r="Q300" s="109"/>
    </row>
    <row r="301" spans="17:17" x14ac:dyDescent="0.2">
      <c r="Q301" s="109"/>
    </row>
    <row r="302" spans="17:17" x14ac:dyDescent="0.2">
      <c r="Q302" s="109"/>
    </row>
    <row r="303" spans="17:17" x14ac:dyDescent="0.2">
      <c r="Q303" s="109"/>
    </row>
    <row r="304" spans="17:17" x14ac:dyDescent="0.2">
      <c r="Q304" s="109"/>
    </row>
    <row r="305" spans="17:17" x14ac:dyDescent="0.2">
      <c r="Q305" s="109"/>
    </row>
    <row r="306" spans="17:17" x14ac:dyDescent="0.2">
      <c r="Q306" s="109"/>
    </row>
    <row r="307" spans="17:17" x14ac:dyDescent="0.2">
      <c r="Q307" s="109"/>
    </row>
    <row r="308" spans="17:17" x14ac:dyDescent="0.2">
      <c r="Q308" s="109"/>
    </row>
    <row r="309" spans="17:17" x14ac:dyDescent="0.2">
      <c r="Q309" s="109"/>
    </row>
    <row r="310" spans="17:17" x14ac:dyDescent="0.2">
      <c r="Q310" s="109"/>
    </row>
    <row r="311" spans="17:17" x14ac:dyDescent="0.2">
      <c r="Q311" s="109"/>
    </row>
    <row r="312" spans="17:17" x14ac:dyDescent="0.2">
      <c r="Q312" s="109"/>
    </row>
    <row r="313" spans="17:17" x14ac:dyDescent="0.2">
      <c r="Q313" s="109"/>
    </row>
    <row r="314" spans="17:17" x14ac:dyDescent="0.2">
      <c r="Q314" s="109"/>
    </row>
    <row r="315" spans="17:17" x14ac:dyDescent="0.2">
      <c r="Q315" s="109"/>
    </row>
    <row r="316" spans="17:17" x14ac:dyDescent="0.2">
      <c r="Q316" s="109"/>
    </row>
    <row r="317" spans="17:17" x14ac:dyDescent="0.2">
      <c r="Q317" s="109"/>
    </row>
    <row r="318" spans="17:17" x14ac:dyDescent="0.2">
      <c r="Q318" s="109"/>
    </row>
    <row r="319" spans="17:17" x14ac:dyDescent="0.2">
      <c r="Q319" s="109"/>
    </row>
    <row r="320" spans="17:17" x14ac:dyDescent="0.2">
      <c r="Q320" s="109"/>
    </row>
    <row r="321" spans="17:17" x14ac:dyDescent="0.2">
      <c r="Q321" s="109"/>
    </row>
    <row r="322" spans="17:17" x14ac:dyDescent="0.2">
      <c r="Q322" s="109"/>
    </row>
    <row r="323" spans="17:17" x14ac:dyDescent="0.2">
      <c r="Q323" s="109"/>
    </row>
    <row r="324" spans="17:17" x14ac:dyDescent="0.2">
      <c r="Q324" s="109"/>
    </row>
    <row r="325" spans="17:17" x14ac:dyDescent="0.2">
      <c r="Q325" s="109"/>
    </row>
    <row r="326" spans="17:17" x14ac:dyDescent="0.2">
      <c r="Q326" s="109"/>
    </row>
    <row r="327" spans="17:17" x14ac:dyDescent="0.2">
      <c r="Q327" s="109"/>
    </row>
    <row r="328" spans="17:17" x14ac:dyDescent="0.2">
      <c r="Q328" s="109"/>
    </row>
    <row r="329" spans="17:17" x14ac:dyDescent="0.2">
      <c r="Q329" s="109"/>
    </row>
  </sheetData>
  <mergeCells count="8">
    <mergeCell ref="K188:O188"/>
    <mergeCell ref="K236:O236"/>
    <mergeCell ref="C1:P1"/>
    <mergeCell ref="C2:P2"/>
    <mergeCell ref="C3:P3"/>
    <mergeCell ref="K9:O9"/>
    <mergeCell ref="K71:O71"/>
    <mergeCell ref="K104:O10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1"/>
  <sheetViews>
    <sheetView workbookViewId="0">
      <selection activeCell="A6" sqref="A6"/>
    </sheetView>
  </sheetViews>
  <sheetFormatPr baseColWidth="10" defaultRowHeight="12.75" x14ac:dyDescent="0.2"/>
  <cols>
    <col min="1" max="8" width="5.7109375" customWidth="1"/>
    <col min="9" max="9" width="5.42578125" customWidth="1"/>
    <col min="10" max="15" width="3.7109375" customWidth="1"/>
    <col min="16" max="16" width="41.140625" customWidth="1"/>
    <col min="17" max="17" width="13.28515625" customWidth="1"/>
  </cols>
  <sheetData>
    <row r="1" spans="1:17" ht="33.75" customHeight="1" x14ac:dyDescent="0.2">
      <c r="A1" s="338" t="s">
        <v>306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7" x14ac:dyDescent="0.2">
      <c r="A2" s="131" t="s">
        <v>305</v>
      </c>
      <c r="B2" s="132"/>
      <c r="C2" s="131" t="s">
        <v>304</v>
      </c>
      <c r="D2" s="122"/>
      <c r="E2" s="122"/>
      <c r="F2" s="122"/>
      <c r="G2" s="122"/>
      <c r="H2" s="122"/>
      <c r="I2" s="122"/>
      <c r="J2" s="122"/>
      <c r="K2" s="194"/>
      <c r="L2" s="194"/>
      <c r="M2" s="194"/>
      <c r="N2" s="194"/>
      <c r="O2" s="194"/>
      <c r="P2" s="194"/>
      <c r="Q2" s="122"/>
    </row>
    <row r="3" spans="1:17" x14ac:dyDescent="0.2">
      <c r="A3" s="131" t="s">
        <v>303</v>
      </c>
      <c r="B3" s="132"/>
      <c r="C3" s="131" t="s">
        <v>302</v>
      </c>
      <c r="D3" s="122"/>
      <c r="E3" s="122"/>
      <c r="F3" s="122"/>
      <c r="G3" s="122"/>
      <c r="H3" s="122"/>
      <c r="I3" s="122"/>
      <c r="J3" s="122"/>
      <c r="K3" s="194"/>
      <c r="L3" s="194"/>
      <c r="M3" s="194"/>
      <c r="N3" s="194"/>
      <c r="O3" s="194"/>
      <c r="P3" s="194"/>
      <c r="Q3" s="122"/>
    </row>
    <row r="4" spans="1:17" x14ac:dyDescent="0.2">
      <c r="A4" s="131" t="s">
        <v>301</v>
      </c>
      <c r="B4" s="132"/>
      <c r="C4" s="132"/>
      <c r="D4" s="13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7" x14ac:dyDescent="0.2">
      <c r="A5" s="158" t="s">
        <v>300</v>
      </c>
      <c r="B5" s="132"/>
      <c r="C5" s="132"/>
      <c r="D5" s="132"/>
      <c r="E5" s="156"/>
      <c r="F5" s="193"/>
      <c r="G5" s="193"/>
      <c r="H5" s="193"/>
      <c r="K5" s="132"/>
      <c r="L5" s="132"/>
      <c r="M5" s="132"/>
      <c r="N5" s="132"/>
      <c r="O5" s="122"/>
      <c r="P5" s="122"/>
      <c r="Q5" s="122"/>
    </row>
    <row r="6" spans="1:17" x14ac:dyDescent="0.2">
      <c r="A6" s="296"/>
      <c r="B6" s="297"/>
      <c r="C6" s="297"/>
      <c r="D6" s="298"/>
      <c r="E6" s="296"/>
      <c r="F6" s="297"/>
      <c r="G6" s="297"/>
      <c r="H6" s="297"/>
      <c r="I6" s="297"/>
      <c r="J6" s="297" t="s">
        <v>253</v>
      </c>
      <c r="K6" s="337" t="s">
        <v>241</v>
      </c>
      <c r="L6" s="337"/>
      <c r="M6" s="337"/>
      <c r="N6" s="337"/>
      <c r="O6" s="337"/>
      <c r="P6" s="297"/>
      <c r="Q6" s="297"/>
    </row>
    <row r="7" spans="1:17" x14ac:dyDescent="0.2">
      <c r="A7" s="296"/>
      <c r="B7" s="299" t="s">
        <v>252</v>
      </c>
      <c r="C7" s="299" t="s">
        <v>251</v>
      </c>
      <c r="D7" s="299" t="s">
        <v>250</v>
      </c>
      <c r="E7" s="296"/>
      <c r="F7" s="296" t="s">
        <v>249</v>
      </c>
      <c r="G7" s="296" t="s">
        <v>248</v>
      </c>
      <c r="H7" s="296"/>
      <c r="I7" s="300"/>
      <c r="J7" s="300" t="s">
        <v>247</v>
      </c>
      <c r="K7" s="296" t="s">
        <v>246</v>
      </c>
      <c r="L7" s="296" t="s">
        <v>245</v>
      </c>
      <c r="M7" s="296" t="s">
        <v>245</v>
      </c>
      <c r="N7" s="296" t="s">
        <v>244</v>
      </c>
      <c r="O7" s="296" t="s">
        <v>244</v>
      </c>
      <c r="P7" s="301" t="s">
        <v>243</v>
      </c>
      <c r="Q7" s="300" t="s">
        <v>242</v>
      </c>
    </row>
    <row r="8" spans="1:17" x14ac:dyDescent="0.2">
      <c r="A8" s="302" t="s">
        <v>299</v>
      </c>
      <c r="B8" s="303" t="s">
        <v>240</v>
      </c>
      <c r="C8" s="304" t="s">
        <v>239</v>
      </c>
      <c r="D8" s="302" t="s">
        <v>238</v>
      </c>
      <c r="E8" s="304" t="s">
        <v>237</v>
      </c>
      <c r="F8" s="302" t="s">
        <v>236</v>
      </c>
      <c r="G8" s="302" t="s">
        <v>236</v>
      </c>
      <c r="H8" s="302" t="s">
        <v>235</v>
      </c>
      <c r="I8" s="303" t="s">
        <v>234</v>
      </c>
      <c r="J8" s="305" t="s">
        <v>233</v>
      </c>
      <c r="K8" s="305"/>
      <c r="L8" s="305" t="s">
        <v>232</v>
      </c>
      <c r="M8" s="305" t="s">
        <v>231</v>
      </c>
      <c r="N8" s="306">
        <v>1</v>
      </c>
      <c r="O8" s="306">
        <v>2</v>
      </c>
      <c r="P8" s="305"/>
      <c r="Q8" s="306" t="s">
        <v>230</v>
      </c>
    </row>
    <row r="9" spans="1:17" x14ac:dyDescent="0.2">
      <c r="A9" s="132" t="s">
        <v>229</v>
      </c>
    </row>
    <row r="10" spans="1:17" x14ac:dyDescent="0.2">
      <c r="B10" s="136" t="s">
        <v>228</v>
      </c>
      <c r="G10" s="138"/>
      <c r="H10" s="138"/>
      <c r="I10" s="138"/>
      <c r="J10" s="138"/>
    </row>
    <row r="11" spans="1:17" ht="16.5" x14ac:dyDescent="0.3">
      <c r="A11" s="139"/>
      <c r="C11" s="128" t="s">
        <v>298</v>
      </c>
      <c r="G11" s="138"/>
      <c r="H11" s="138"/>
      <c r="I11" s="138"/>
      <c r="J11" s="138"/>
    </row>
    <row r="12" spans="1:17" x14ac:dyDescent="0.2">
      <c r="A12" s="128"/>
      <c r="B12" s="128"/>
      <c r="D12" s="132" t="s">
        <v>226</v>
      </c>
      <c r="G12" s="138"/>
      <c r="H12" s="138"/>
      <c r="I12" s="138"/>
      <c r="J12" s="138"/>
      <c r="K12" s="111"/>
      <c r="L12" s="111"/>
      <c r="M12" s="111"/>
      <c r="N12" s="111"/>
      <c r="O12" s="111"/>
      <c r="P12" s="111"/>
      <c r="Q12" s="111"/>
    </row>
    <row r="13" spans="1:17" x14ac:dyDescent="0.2">
      <c r="A13" s="121"/>
      <c r="E13" s="136" t="s">
        <v>225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</row>
    <row r="14" spans="1:17" x14ac:dyDescent="0.2">
      <c r="F14" s="136" t="s">
        <v>224</v>
      </c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</row>
    <row r="15" spans="1:17" x14ac:dyDescent="0.2">
      <c r="G15" s="136" t="s">
        <v>223</v>
      </c>
      <c r="H15" s="136"/>
      <c r="I15" s="111"/>
      <c r="J15" s="111"/>
      <c r="K15" s="134"/>
      <c r="L15" s="134"/>
      <c r="M15" s="134"/>
      <c r="N15" s="134"/>
      <c r="Q15" s="192"/>
    </row>
    <row r="16" spans="1:17" x14ac:dyDescent="0.2">
      <c r="G16" s="136"/>
      <c r="H16" s="135" t="s">
        <v>222</v>
      </c>
      <c r="I16" s="111"/>
      <c r="J16" s="111"/>
      <c r="K16" s="134"/>
      <c r="L16" s="134"/>
      <c r="M16" s="134"/>
      <c r="N16" s="134"/>
      <c r="Q16" s="192"/>
    </row>
    <row r="17" spans="4:17" x14ac:dyDescent="0.2">
      <c r="F17" s="136"/>
      <c r="G17" s="111"/>
      <c r="H17" s="111"/>
      <c r="I17" s="134">
        <v>1</v>
      </c>
      <c r="J17" s="128" t="s">
        <v>221</v>
      </c>
      <c r="K17" s="134"/>
      <c r="L17" s="134"/>
      <c r="M17" s="134"/>
      <c r="N17" s="134"/>
      <c r="Q17" s="133"/>
    </row>
    <row r="18" spans="4:17" x14ac:dyDescent="0.2">
      <c r="D18" s="111"/>
      <c r="E18" s="111"/>
      <c r="F18" s="111"/>
      <c r="G18" s="111"/>
      <c r="H18" s="111"/>
      <c r="I18" s="122"/>
      <c r="J18" s="128">
        <v>2</v>
      </c>
      <c r="K18" s="128">
        <v>3</v>
      </c>
      <c r="L18" s="132"/>
      <c r="M18" s="132"/>
      <c r="N18" s="132"/>
      <c r="O18" s="131"/>
      <c r="P18" s="131" t="s">
        <v>220</v>
      </c>
      <c r="Q18" s="177">
        <f>SUM(Q19,Q38)</f>
        <v>0</v>
      </c>
    </row>
    <row r="19" spans="4:17" x14ac:dyDescent="0.2">
      <c r="D19" s="111"/>
      <c r="E19" s="111"/>
      <c r="F19" s="111"/>
      <c r="G19" s="111"/>
      <c r="H19" s="111"/>
      <c r="I19" s="122"/>
      <c r="J19" s="128">
        <v>2</v>
      </c>
      <c r="K19" s="128">
        <v>3</v>
      </c>
      <c r="L19" s="128">
        <v>1</v>
      </c>
      <c r="M19" s="128"/>
      <c r="N19" s="132"/>
      <c r="O19" s="131"/>
      <c r="P19" s="131" t="s">
        <v>219</v>
      </c>
      <c r="Q19" s="125">
        <f>SUM(Q20:Q36)</f>
        <v>0</v>
      </c>
    </row>
    <row r="20" spans="4:17" x14ac:dyDescent="0.2">
      <c r="D20" s="111"/>
      <c r="E20" s="111"/>
      <c r="F20" s="111"/>
      <c r="G20" s="111"/>
      <c r="H20" s="111"/>
      <c r="I20" s="122"/>
      <c r="J20" s="121">
        <v>2</v>
      </c>
      <c r="K20" s="121">
        <v>3</v>
      </c>
      <c r="L20" s="121">
        <v>1</v>
      </c>
      <c r="M20" s="121">
        <v>1</v>
      </c>
      <c r="N20" s="121">
        <v>1</v>
      </c>
      <c r="O20" s="121">
        <v>1</v>
      </c>
      <c r="P20" s="116" t="s">
        <v>218</v>
      </c>
      <c r="Q20" s="123"/>
    </row>
    <row r="21" spans="4:17" x14ac:dyDescent="0.2">
      <c r="D21" s="111"/>
      <c r="E21" s="111"/>
      <c r="F21" s="111"/>
      <c r="G21" s="111"/>
      <c r="H21" s="111"/>
      <c r="I21" s="122"/>
      <c r="J21" s="121">
        <v>2</v>
      </c>
      <c r="K21" s="121">
        <v>3</v>
      </c>
      <c r="L21" s="121">
        <v>1</v>
      </c>
      <c r="M21" s="121">
        <v>2</v>
      </c>
      <c r="N21" s="121">
        <v>1</v>
      </c>
      <c r="O21" s="121">
        <v>1</v>
      </c>
      <c r="P21" s="116" t="s">
        <v>217</v>
      </c>
      <c r="Q21" s="123"/>
    </row>
    <row r="22" spans="4:17" x14ac:dyDescent="0.2">
      <c r="D22" s="111"/>
      <c r="E22" s="111"/>
      <c r="F22" s="111"/>
      <c r="G22" s="111"/>
      <c r="H22" s="111"/>
      <c r="I22" s="122"/>
      <c r="J22" s="121">
        <v>2</v>
      </c>
      <c r="K22" s="121">
        <v>3</v>
      </c>
      <c r="L22" s="121">
        <v>1</v>
      </c>
      <c r="M22" s="121">
        <v>2</v>
      </c>
      <c r="N22" s="121">
        <v>1</v>
      </c>
      <c r="O22" s="121">
        <v>2</v>
      </c>
      <c r="P22" s="116" t="s">
        <v>268</v>
      </c>
      <c r="Q22" s="123"/>
    </row>
    <row r="23" spans="4:17" x14ac:dyDescent="0.2">
      <c r="D23" s="111"/>
      <c r="E23" s="111"/>
      <c r="F23" s="111"/>
      <c r="G23" s="111"/>
      <c r="H23" s="111"/>
      <c r="I23" s="122"/>
      <c r="J23" s="121">
        <v>2</v>
      </c>
      <c r="K23" s="121">
        <v>3</v>
      </c>
      <c r="L23" s="121">
        <v>1</v>
      </c>
      <c r="M23" s="121">
        <v>5</v>
      </c>
      <c r="N23" s="121">
        <v>1</v>
      </c>
      <c r="O23" s="121">
        <v>1</v>
      </c>
      <c r="P23" s="120" t="s">
        <v>213</v>
      </c>
      <c r="Q23" s="119"/>
    </row>
    <row r="24" spans="4:17" x14ac:dyDescent="0.2">
      <c r="D24" s="111"/>
      <c r="E24" s="111"/>
      <c r="F24" s="111"/>
      <c r="G24" s="111"/>
      <c r="H24" s="111"/>
      <c r="I24" s="122"/>
      <c r="J24" s="121">
        <v>2</v>
      </c>
      <c r="K24" s="121">
        <v>3</v>
      </c>
      <c r="L24" s="121">
        <v>1</v>
      </c>
      <c r="M24" s="121">
        <v>5</v>
      </c>
      <c r="N24" s="121">
        <v>1</v>
      </c>
      <c r="O24" s="121">
        <v>2</v>
      </c>
      <c r="P24" s="120" t="s">
        <v>212</v>
      </c>
      <c r="Q24" s="123"/>
    </row>
    <row r="25" spans="4:17" x14ac:dyDescent="0.2">
      <c r="D25" s="111"/>
      <c r="E25" s="111"/>
      <c r="F25" s="111"/>
      <c r="G25" s="111"/>
      <c r="H25" s="111"/>
      <c r="I25" s="122"/>
      <c r="J25" s="121">
        <v>2</v>
      </c>
      <c r="K25" s="121">
        <v>3</v>
      </c>
      <c r="L25" s="121">
        <v>1</v>
      </c>
      <c r="M25" s="121">
        <v>5</v>
      </c>
      <c r="N25" s="121">
        <v>3</v>
      </c>
      <c r="O25" s="116">
        <v>1</v>
      </c>
      <c r="P25" s="120" t="s">
        <v>211</v>
      </c>
      <c r="Q25" s="123"/>
    </row>
    <row r="26" spans="4:17" x14ac:dyDescent="0.2">
      <c r="D26" s="111"/>
      <c r="E26" s="111"/>
      <c r="F26" s="111"/>
      <c r="G26" s="111"/>
      <c r="H26" s="111"/>
      <c r="I26" s="122"/>
      <c r="J26" s="121">
        <v>2</v>
      </c>
      <c r="K26" s="121">
        <v>3</v>
      </c>
      <c r="L26" s="121">
        <v>1</v>
      </c>
      <c r="M26" s="121">
        <v>5</v>
      </c>
      <c r="N26" s="121">
        <v>3</v>
      </c>
      <c r="O26" s="116">
        <v>2</v>
      </c>
      <c r="P26" s="120" t="s">
        <v>297</v>
      </c>
      <c r="Q26" s="123"/>
    </row>
    <row r="27" spans="4:17" x14ac:dyDescent="0.2">
      <c r="D27" s="111"/>
      <c r="E27" s="111"/>
      <c r="F27" s="111"/>
      <c r="G27" s="111"/>
      <c r="H27" s="111"/>
      <c r="I27" s="122"/>
      <c r="J27" s="121">
        <v>2</v>
      </c>
      <c r="K27" s="121">
        <v>3</v>
      </c>
      <c r="L27" s="121">
        <v>1</v>
      </c>
      <c r="M27" s="121">
        <v>5</v>
      </c>
      <c r="N27" s="121">
        <v>4</v>
      </c>
      <c r="O27" s="116">
        <v>1</v>
      </c>
      <c r="P27" s="120" t="s">
        <v>209</v>
      </c>
      <c r="Q27" s="123"/>
    </row>
    <row r="28" spans="4:17" x14ac:dyDescent="0.2">
      <c r="D28" s="111"/>
      <c r="E28" s="111"/>
      <c r="F28" s="111"/>
      <c r="G28" s="111"/>
      <c r="H28" s="111"/>
      <c r="I28" s="122"/>
      <c r="J28" s="121">
        <v>2</v>
      </c>
      <c r="K28" s="121">
        <v>3</v>
      </c>
      <c r="L28" s="121">
        <v>1</v>
      </c>
      <c r="M28" s="121">
        <v>5</v>
      </c>
      <c r="N28" s="121">
        <v>99</v>
      </c>
      <c r="O28" s="116">
        <v>99</v>
      </c>
      <c r="P28" s="120" t="s">
        <v>208</v>
      </c>
      <c r="Q28" s="123"/>
    </row>
    <row r="29" spans="4:17" x14ac:dyDescent="0.2">
      <c r="D29" s="111"/>
      <c r="E29" s="111"/>
      <c r="F29" s="111"/>
      <c r="G29" s="111"/>
      <c r="H29" s="111"/>
      <c r="I29" s="122"/>
      <c r="J29" s="121">
        <v>2</v>
      </c>
      <c r="K29" s="121">
        <v>3</v>
      </c>
      <c r="L29" s="121">
        <v>1</v>
      </c>
      <c r="M29" s="121">
        <v>9</v>
      </c>
      <c r="N29" s="121">
        <v>1</v>
      </c>
      <c r="O29" s="116">
        <v>2</v>
      </c>
      <c r="P29" s="120" t="s">
        <v>296</v>
      </c>
      <c r="Q29" s="123"/>
    </row>
    <row r="30" spans="4:17" x14ac:dyDescent="0.2">
      <c r="D30" s="111"/>
      <c r="E30" s="111"/>
      <c r="F30" s="111"/>
      <c r="G30" s="111"/>
      <c r="H30" s="111"/>
      <c r="I30" s="122"/>
      <c r="J30" s="121">
        <v>2</v>
      </c>
      <c r="K30" s="121">
        <v>3</v>
      </c>
      <c r="L30" s="121">
        <v>1</v>
      </c>
      <c r="M30" s="124">
        <v>9</v>
      </c>
      <c r="N30" s="124">
        <v>1</v>
      </c>
      <c r="O30" s="124">
        <v>99</v>
      </c>
      <c r="P30" s="124" t="s">
        <v>263</v>
      </c>
      <c r="Q30" s="123"/>
    </row>
    <row r="31" spans="4:17" x14ac:dyDescent="0.2">
      <c r="D31" s="111"/>
      <c r="E31" s="111"/>
      <c r="F31" s="111"/>
      <c r="G31" s="111"/>
      <c r="H31" s="111"/>
      <c r="I31" s="122"/>
      <c r="J31" s="121">
        <v>2</v>
      </c>
      <c r="K31" s="121">
        <v>3</v>
      </c>
      <c r="L31" s="121">
        <v>1</v>
      </c>
      <c r="M31" s="124">
        <v>10</v>
      </c>
      <c r="N31" s="124">
        <v>1</v>
      </c>
      <c r="O31" s="124">
        <v>4</v>
      </c>
      <c r="P31" s="124" t="s">
        <v>295</v>
      </c>
      <c r="Q31" s="123"/>
    </row>
    <row r="32" spans="4:17" x14ac:dyDescent="0.2">
      <c r="D32" s="111"/>
      <c r="E32" s="111"/>
      <c r="F32" s="111"/>
      <c r="G32" s="111"/>
      <c r="H32" s="111"/>
      <c r="I32" s="122"/>
      <c r="J32" s="121">
        <v>2</v>
      </c>
      <c r="K32" s="121">
        <v>3</v>
      </c>
      <c r="L32" s="121">
        <v>1</v>
      </c>
      <c r="M32" s="124">
        <v>11</v>
      </c>
      <c r="N32" s="124">
        <v>1</v>
      </c>
      <c r="O32" s="124">
        <v>1</v>
      </c>
      <c r="P32" s="124" t="s">
        <v>294</v>
      </c>
      <c r="Q32" s="123"/>
    </row>
    <row r="33" spans="4:17" x14ac:dyDescent="0.2">
      <c r="D33" s="111"/>
      <c r="E33" s="111"/>
      <c r="F33" s="111"/>
      <c r="G33" s="111"/>
      <c r="H33" s="111"/>
      <c r="I33" s="122"/>
      <c r="J33" s="121">
        <v>2</v>
      </c>
      <c r="K33" s="121">
        <v>3</v>
      </c>
      <c r="L33" s="121">
        <v>1</v>
      </c>
      <c r="M33" s="124">
        <v>11</v>
      </c>
      <c r="N33" s="124">
        <v>1</v>
      </c>
      <c r="O33" s="124">
        <v>2</v>
      </c>
      <c r="P33" s="124" t="s">
        <v>293</v>
      </c>
      <c r="Q33" s="123"/>
    </row>
    <row r="34" spans="4:17" x14ac:dyDescent="0.2">
      <c r="D34" s="111"/>
      <c r="E34" s="111"/>
      <c r="F34" s="111"/>
      <c r="G34" s="111"/>
      <c r="H34" s="111"/>
      <c r="I34" s="122"/>
      <c r="J34" s="121">
        <v>2</v>
      </c>
      <c r="K34" s="121">
        <v>3</v>
      </c>
      <c r="L34" s="121">
        <v>1</v>
      </c>
      <c r="M34" s="124">
        <v>11</v>
      </c>
      <c r="N34" s="124">
        <v>1</v>
      </c>
      <c r="O34" s="124">
        <v>6</v>
      </c>
      <c r="P34" s="124" t="s">
        <v>260</v>
      </c>
      <c r="Q34" s="123"/>
    </row>
    <row r="35" spans="4:17" x14ac:dyDescent="0.2">
      <c r="D35" s="111"/>
      <c r="E35" s="111"/>
      <c r="F35" s="111"/>
      <c r="G35" s="111"/>
      <c r="H35" s="111"/>
      <c r="I35" s="122"/>
      <c r="J35" s="121">
        <v>2</v>
      </c>
      <c r="K35" s="121">
        <v>3</v>
      </c>
      <c r="L35" s="121">
        <v>1</v>
      </c>
      <c r="M35" s="124">
        <v>99</v>
      </c>
      <c r="N35" s="124">
        <v>1</v>
      </c>
      <c r="O35" s="124">
        <v>1</v>
      </c>
      <c r="P35" s="124" t="s">
        <v>205</v>
      </c>
      <c r="Q35" s="123"/>
    </row>
    <row r="36" spans="4:17" x14ac:dyDescent="0.2">
      <c r="D36" s="111"/>
      <c r="E36" s="111"/>
      <c r="F36" s="111"/>
      <c r="G36" s="111"/>
      <c r="H36" s="111"/>
      <c r="I36" s="122"/>
      <c r="J36" s="121">
        <v>2</v>
      </c>
      <c r="K36" s="121">
        <v>3</v>
      </c>
      <c r="L36" s="121">
        <v>1</v>
      </c>
      <c r="M36" s="124">
        <v>99</v>
      </c>
      <c r="N36" s="124">
        <v>1</v>
      </c>
      <c r="O36" s="124">
        <v>99</v>
      </c>
      <c r="P36" s="124" t="s">
        <v>204</v>
      </c>
      <c r="Q36" s="123"/>
    </row>
    <row r="37" spans="4:17" x14ac:dyDescent="0.2">
      <c r="D37" s="111"/>
      <c r="E37" s="111"/>
      <c r="F37" s="111"/>
      <c r="G37" s="111"/>
      <c r="H37" s="111"/>
      <c r="I37" s="122"/>
      <c r="J37" s="121"/>
      <c r="K37" s="121"/>
      <c r="L37" s="121"/>
      <c r="M37" s="124"/>
      <c r="N37" s="124"/>
      <c r="O37" s="124"/>
      <c r="P37" s="124"/>
      <c r="Q37" s="123"/>
    </row>
    <row r="38" spans="4:17" ht="15.75" x14ac:dyDescent="0.25">
      <c r="D38" s="111"/>
      <c r="E38" s="111"/>
      <c r="F38" s="111"/>
      <c r="G38" s="111"/>
      <c r="H38" s="111"/>
      <c r="I38" s="122"/>
      <c r="J38" s="128">
        <v>2</v>
      </c>
      <c r="K38" s="128">
        <v>3</v>
      </c>
      <c r="L38" s="128">
        <v>2</v>
      </c>
      <c r="M38" s="127"/>
      <c r="N38" s="127"/>
      <c r="O38" s="127"/>
      <c r="P38" s="126" t="s">
        <v>203</v>
      </c>
      <c r="Q38" s="125">
        <f>SUM(Q39:Q47)</f>
        <v>0</v>
      </c>
    </row>
    <row r="39" spans="4:17" x14ac:dyDescent="0.2">
      <c r="D39" s="111"/>
      <c r="E39" s="111"/>
      <c r="F39" s="111"/>
      <c r="G39" s="111"/>
      <c r="H39" s="111"/>
      <c r="I39" s="122"/>
      <c r="J39" s="121">
        <v>2</v>
      </c>
      <c r="K39" s="121">
        <v>3</v>
      </c>
      <c r="L39" s="121">
        <v>2</v>
      </c>
      <c r="M39" s="124">
        <v>1</v>
      </c>
      <c r="N39" s="124">
        <v>2</v>
      </c>
      <c r="O39" s="124">
        <v>2</v>
      </c>
      <c r="P39" s="124" t="s">
        <v>202</v>
      </c>
      <c r="Q39" s="129"/>
    </row>
    <row r="40" spans="4:17" x14ac:dyDescent="0.2">
      <c r="D40" s="111"/>
      <c r="E40" s="111"/>
      <c r="F40" s="111"/>
      <c r="G40" s="111"/>
      <c r="H40" s="111"/>
      <c r="I40" s="122"/>
      <c r="J40" s="121">
        <v>2</v>
      </c>
      <c r="K40" s="121">
        <v>3</v>
      </c>
      <c r="L40" s="121">
        <v>2</v>
      </c>
      <c r="M40" s="124">
        <v>1</v>
      </c>
      <c r="N40" s="124">
        <v>2</v>
      </c>
      <c r="O40" s="124">
        <v>99</v>
      </c>
      <c r="P40" s="124" t="s">
        <v>201</v>
      </c>
      <c r="Q40" s="129"/>
    </row>
    <row r="41" spans="4:17" x14ac:dyDescent="0.2">
      <c r="D41" s="111"/>
      <c r="E41" s="111"/>
      <c r="F41" s="111"/>
      <c r="G41" s="111"/>
      <c r="H41" s="111"/>
      <c r="I41" s="122"/>
      <c r="J41" s="121">
        <v>2</v>
      </c>
      <c r="K41" s="121">
        <v>3</v>
      </c>
      <c r="L41" s="121">
        <v>2</v>
      </c>
      <c r="M41" s="124">
        <v>2</v>
      </c>
      <c r="N41" s="124">
        <v>2</v>
      </c>
      <c r="O41" s="124">
        <v>2</v>
      </c>
      <c r="P41" s="124" t="s">
        <v>274</v>
      </c>
      <c r="Q41" s="123"/>
    </row>
    <row r="42" spans="4:17" x14ac:dyDescent="0.2">
      <c r="D42" s="111"/>
      <c r="E42" s="111"/>
      <c r="F42" s="111"/>
      <c r="G42" s="111"/>
      <c r="H42" s="111"/>
      <c r="I42" s="122"/>
      <c r="J42" s="121">
        <v>2</v>
      </c>
      <c r="K42" s="121">
        <v>3</v>
      </c>
      <c r="L42" s="121">
        <v>2</v>
      </c>
      <c r="M42" s="124">
        <v>4</v>
      </c>
      <c r="N42" s="124">
        <v>1</v>
      </c>
      <c r="O42" s="124">
        <v>1</v>
      </c>
      <c r="P42" s="124" t="s">
        <v>200</v>
      </c>
      <c r="Q42" s="123"/>
    </row>
    <row r="43" spans="4:17" x14ac:dyDescent="0.2">
      <c r="D43" s="111"/>
      <c r="E43" s="111"/>
      <c r="F43" s="111"/>
      <c r="G43" s="111"/>
      <c r="H43" s="111"/>
      <c r="I43" s="122"/>
      <c r="J43" s="121">
        <v>2</v>
      </c>
      <c r="K43" s="121">
        <v>3</v>
      </c>
      <c r="L43" s="121">
        <v>2</v>
      </c>
      <c r="M43" s="124">
        <v>4</v>
      </c>
      <c r="N43" s="124">
        <v>1</v>
      </c>
      <c r="O43" s="124">
        <v>5</v>
      </c>
      <c r="P43" s="124" t="s">
        <v>257</v>
      </c>
      <c r="Q43" s="123"/>
    </row>
    <row r="44" spans="4:17" x14ac:dyDescent="0.2">
      <c r="D44" s="111"/>
      <c r="E44" s="111"/>
      <c r="F44" s="111"/>
      <c r="G44" s="111"/>
      <c r="H44" s="111"/>
      <c r="I44" s="122"/>
      <c r="J44" s="121">
        <v>2</v>
      </c>
      <c r="K44" s="121">
        <v>3</v>
      </c>
      <c r="L44" s="121">
        <v>2</v>
      </c>
      <c r="M44" s="124">
        <v>7</v>
      </c>
      <c r="N44" s="124">
        <v>10</v>
      </c>
      <c r="O44" s="124">
        <v>99</v>
      </c>
      <c r="P44" s="124" t="s">
        <v>255</v>
      </c>
      <c r="Q44" s="123"/>
    </row>
    <row r="45" spans="4:17" x14ac:dyDescent="0.2">
      <c r="D45" s="111"/>
      <c r="E45" s="111"/>
      <c r="F45" s="111"/>
      <c r="G45" s="111"/>
      <c r="H45" s="111"/>
      <c r="I45" s="122"/>
      <c r="J45" s="121">
        <v>2</v>
      </c>
      <c r="K45" s="121">
        <v>3</v>
      </c>
      <c r="L45" s="121">
        <v>2</v>
      </c>
      <c r="M45" s="124">
        <v>7</v>
      </c>
      <c r="N45" s="124">
        <v>2</v>
      </c>
      <c r="O45" s="124">
        <v>1</v>
      </c>
      <c r="P45" s="124" t="s">
        <v>292</v>
      </c>
      <c r="Q45" s="123"/>
    </row>
    <row r="46" spans="4:17" x14ac:dyDescent="0.2">
      <c r="D46" s="111"/>
      <c r="E46" s="111"/>
      <c r="F46" s="111"/>
      <c r="G46" s="111"/>
      <c r="H46" s="111"/>
      <c r="I46" s="122"/>
      <c r="J46" s="121">
        <v>2</v>
      </c>
      <c r="K46" s="121">
        <v>3</v>
      </c>
      <c r="L46" s="121">
        <v>2</v>
      </c>
      <c r="M46" s="124">
        <v>7</v>
      </c>
      <c r="N46" s="124">
        <v>3</v>
      </c>
      <c r="O46" s="124">
        <v>2</v>
      </c>
      <c r="P46" s="124" t="s">
        <v>288</v>
      </c>
      <c r="Q46" s="123"/>
    </row>
    <row r="47" spans="4:17" x14ac:dyDescent="0.2">
      <c r="D47" s="111"/>
      <c r="E47" s="111"/>
      <c r="F47" s="111"/>
      <c r="G47" s="111"/>
      <c r="H47" s="111"/>
      <c r="I47" s="122"/>
      <c r="J47" s="121">
        <v>2</v>
      </c>
      <c r="K47" s="121">
        <v>3</v>
      </c>
      <c r="L47" s="121">
        <v>2</v>
      </c>
      <c r="M47" s="124">
        <v>7</v>
      </c>
      <c r="N47" s="124">
        <v>11</v>
      </c>
      <c r="O47" s="124">
        <v>99</v>
      </c>
      <c r="P47" s="124" t="s">
        <v>194</v>
      </c>
      <c r="Q47" s="191"/>
    </row>
    <row r="48" spans="4:17" ht="13.5" thickBot="1" x14ac:dyDescent="0.25">
      <c r="D48" s="111"/>
      <c r="E48" s="111"/>
      <c r="F48" s="111"/>
      <c r="G48" s="162"/>
      <c r="H48" s="111"/>
      <c r="I48" s="111"/>
      <c r="J48" s="111"/>
      <c r="K48" s="111"/>
      <c r="L48" s="111"/>
      <c r="M48" s="111"/>
      <c r="N48" s="111"/>
      <c r="O48" s="186"/>
      <c r="P48" s="186"/>
      <c r="Q48" s="112">
        <f>SUM(Q18)</f>
        <v>0</v>
      </c>
    </row>
    <row r="49" spans="1:17" ht="14.25" thickTop="1" thickBot="1" x14ac:dyDescent="0.25">
      <c r="D49" s="111"/>
      <c r="E49" s="111"/>
      <c r="F49" s="111"/>
      <c r="G49" s="162"/>
      <c r="H49" s="111"/>
      <c r="I49" s="111"/>
      <c r="J49" s="111"/>
      <c r="K49" s="111"/>
      <c r="L49" s="111"/>
      <c r="M49" s="111"/>
      <c r="N49" s="116" t="s">
        <v>190</v>
      </c>
      <c r="O49" s="186"/>
      <c r="P49" s="186"/>
      <c r="Q49" s="190">
        <f>+Q48</f>
        <v>0</v>
      </c>
    </row>
    <row r="50" spans="1:17" ht="14.25" thickTop="1" thickBot="1" x14ac:dyDescent="0.25">
      <c r="A50" s="114"/>
      <c r="B50" s="114"/>
      <c r="C50" s="114"/>
      <c r="D50" s="113"/>
      <c r="E50" s="113"/>
      <c r="F50" s="113"/>
      <c r="G50" s="189"/>
      <c r="H50" s="113"/>
      <c r="I50" s="113"/>
      <c r="J50" s="113"/>
      <c r="K50" s="113"/>
      <c r="L50" s="113"/>
      <c r="M50" s="113"/>
      <c r="N50" s="188"/>
      <c r="O50" s="187"/>
      <c r="P50" s="187"/>
      <c r="Q50" s="115"/>
    </row>
    <row r="51" spans="1:17" ht="13.5" thickTop="1" x14ac:dyDescent="0.2">
      <c r="A51" s="19" t="s">
        <v>0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86"/>
      <c r="P51" s="186"/>
      <c r="Q51" s="110"/>
    </row>
    <row r="52" spans="1:17" x14ac:dyDescent="0.2">
      <c r="A52" s="19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P52" s="138"/>
      <c r="Q52" s="140"/>
    </row>
    <row r="53" spans="1:17" x14ac:dyDescent="0.2">
      <c r="A53" s="158" t="s">
        <v>291</v>
      </c>
      <c r="B53" s="156"/>
      <c r="C53" s="156"/>
      <c r="D53" s="156"/>
      <c r="E53" s="157"/>
      <c r="F53" s="157"/>
      <c r="G53" s="157"/>
      <c r="H53" s="157"/>
      <c r="I53" s="155"/>
      <c r="J53" s="155"/>
      <c r="K53" s="155"/>
      <c r="L53" s="155"/>
      <c r="M53" s="155"/>
      <c r="N53" s="155"/>
      <c r="O53" s="156"/>
      <c r="P53" s="155"/>
      <c r="Q53" s="154"/>
    </row>
    <row r="54" spans="1:17" x14ac:dyDescent="0.2">
      <c r="A54" s="149"/>
      <c r="B54" s="153"/>
      <c r="C54" s="153"/>
      <c r="D54" s="148"/>
      <c r="E54" s="149"/>
      <c r="F54" s="153"/>
      <c r="G54" s="153"/>
      <c r="H54" s="153"/>
      <c r="I54" s="153"/>
      <c r="J54" s="153" t="s">
        <v>253</v>
      </c>
      <c r="K54" s="334" t="s">
        <v>241</v>
      </c>
      <c r="L54" s="334"/>
      <c r="M54" s="334"/>
      <c r="N54" s="334"/>
      <c r="O54" s="334"/>
      <c r="P54" s="153"/>
      <c r="Q54" s="152"/>
    </row>
    <row r="55" spans="1:17" x14ac:dyDescent="0.2">
      <c r="A55" s="149"/>
      <c r="B55" s="151" t="s">
        <v>252</v>
      </c>
      <c r="C55" s="151" t="s">
        <v>251</v>
      </c>
      <c r="D55" s="151" t="s">
        <v>250</v>
      </c>
      <c r="E55" s="149"/>
      <c r="F55" s="149" t="s">
        <v>249</v>
      </c>
      <c r="G55" s="149" t="s">
        <v>248</v>
      </c>
      <c r="H55" s="149"/>
      <c r="I55" s="150"/>
      <c r="J55" s="150" t="s">
        <v>247</v>
      </c>
      <c r="K55" s="149" t="s">
        <v>246</v>
      </c>
      <c r="L55" s="149" t="s">
        <v>245</v>
      </c>
      <c r="M55" s="149" t="s">
        <v>245</v>
      </c>
      <c r="N55" s="149" t="s">
        <v>290</v>
      </c>
      <c r="O55" s="149" t="s">
        <v>244</v>
      </c>
      <c r="P55" s="148" t="s">
        <v>243</v>
      </c>
      <c r="Q55" s="147" t="s">
        <v>242</v>
      </c>
    </row>
    <row r="56" spans="1:17" x14ac:dyDescent="0.2">
      <c r="A56" s="145" t="s">
        <v>241</v>
      </c>
      <c r="B56" s="144" t="s">
        <v>240</v>
      </c>
      <c r="C56" s="146" t="s">
        <v>239</v>
      </c>
      <c r="D56" s="145" t="s">
        <v>238</v>
      </c>
      <c r="E56" s="146" t="s">
        <v>237</v>
      </c>
      <c r="F56" s="145" t="s">
        <v>236</v>
      </c>
      <c r="G56" s="145" t="s">
        <v>236</v>
      </c>
      <c r="H56" s="145" t="s">
        <v>235</v>
      </c>
      <c r="I56" s="144" t="s">
        <v>234</v>
      </c>
      <c r="J56" s="142" t="s">
        <v>233</v>
      </c>
      <c r="K56" s="142"/>
      <c r="L56" s="142" t="s">
        <v>232</v>
      </c>
      <c r="M56" s="142" t="s">
        <v>231</v>
      </c>
      <c r="N56" s="143">
        <v>1</v>
      </c>
      <c r="O56" s="143">
        <v>2</v>
      </c>
      <c r="P56" s="142"/>
      <c r="Q56" s="141" t="s">
        <v>230</v>
      </c>
    </row>
    <row r="57" spans="1:17" x14ac:dyDescent="0.2">
      <c r="A57" s="132" t="s">
        <v>229</v>
      </c>
      <c r="B57" s="183"/>
      <c r="C57" s="185"/>
      <c r="D57" s="184"/>
      <c r="E57" s="185"/>
      <c r="F57" s="184"/>
      <c r="G57" s="184"/>
      <c r="H57" s="184"/>
      <c r="I57" s="183"/>
      <c r="J57" s="138"/>
      <c r="K57" s="138"/>
      <c r="L57" s="138"/>
      <c r="M57" s="138"/>
      <c r="N57" s="182"/>
      <c r="O57" s="182"/>
      <c r="P57" s="138"/>
      <c r="Q57" s="181"/>
    </row>
    <row r="58" spans="1:17" x14ac:dyDescent="0.2">
      <c r="B58" s="136" t="s">
        <v>228</v>
      </c>
      <c r="G58" s="138"/>
      <c r="H58" s="138"/>
      <c r="I58" s="138"/>
      <c r="J58" s="121"/>
      <c r="K58" s="121"/>
      <c r="L58" s="121"/>
      <c r="M58" s="121"/>
      <c r="N58" s="111"/>
      <c r="P58" s="111"/>
      <c r="Q58" s="133"/>
    </row>
    <row r="59" spans="1:17" ht="16.5" x14ac:dyDescent="0.3">
      <c r="A59" s="139"/>
      <c r="C59" s="128" t="s">
        <v>227</v>
      </c>
      <c r="G59" s="138"/>
      <c r="H59" s="138"/>
      <c r="I59" s="138"/>
      <c r="J59" s="121"/>
      <c r="K59" s="121"/>
      <c r="L59" s="121"/>
      <c r="M59" s="121"/>
      <c r="N59" s="111"/>
      <c r="P59" s="111"/>
      <c r="Q59" s="133"/>
    </row>
    <row r="60" spans="1:17" x14ac:dyDescent="0.2">
      <c r="A60" s="128"/>
      <c r="B60" s="128"/>
      <c r="D60" s="132" t="s">
        <v>226</v>
      </c>
      <c r="G60" s="138"/>
      <c r="H60" s="138"/>
      <c r="I60" s="138"/>
      <c r="J60" s="121"/>
      <c r="K60" s="121"/>
      <c r="L60" s="121"/>
      <c r="M60" s="121"/>
      <c r="N60" s="111"/>
      <c r="P60" s="111"/>
      <c r="Q60" s="133"/>
    </row>
    <row r="61" spans="1:17" x14ac:dyDescent="0.2">
      <c r="A61" s="121"/>
      <c r="E61" s="136" t="s">
        <v>225</v>
      </c>
      <c r="G61" s="111"/>
      <c r="H61" s="111"/>
      <c r="I61" s="111"/>
      <c r="J61" s="121"/>
      <c r="K61" s="121"/>
      <c r="L61" s="121"/>
      <c r="M61" s="121"/>
      <c r="N61" s="111"/>
      <c r="P61" s="111"/>
      <c r="Q61" s="133"/>
    </row>
    <row r="62" spans="1:17" x14ac:dyDescent="0.2">
      <c r="F62" s="136" t="s">
        <v>224</v>
      </c>
      <c r="G62" s="111"/>
      <c r="H62" s="111"/>
      <c r="I62" s="111"/>
      <c r="J62" s="121"/>
      <c r="K62" s="121"/>
      <c r="L62" s="121"/>
      <c r="M62" s="121"/>
      <c r="N62" s="111"/>
      <c r="P62" s="111"/>
      <c r="Q62" s="133"/>
    </row>
    <row r="63" spans="1:17" x14ac:dyDescent="0.2">
      <c r="G63" s="136" t="s">
        <v>223</v>
      </c>
      <c r="H63" s="136"/>
      <c r="I63" s="111"/>
      <c r="J63" s="121"/>
      <c r="K63" s="121"/>
      <c r="L63" s="121"/>
      <c r="M63" s="121"/>
      <c r="N63" s="111"/>
      <c r="P63" s="111"/>
      <c r="Q63" s="133"/>
    </row>
    <row r="64" spans="1:17" x14ac:dyDescent="0.2">
      <c r="G64" s="136"/>
      <c r="H64" s="135" t="s">
        <v>222</v>
      </c>
      <c r="I64" s="111"/>
      <c r="J64" s="121"/>
      <c r="K64" s="121"/>
      <c r="L64" s="121"/>
      <c r="M64" s="121"/>
      <c r="N64" s="111"/>
      <c r="P64" s="111"/>
      <c r="Q64" s="133"/>
    </row>
    <row r="65" spans="4:17" x14ac:dyDescent="0.2">
      <c r="D65" s="111"/>
      <c r="E65" s="111"/>
      <c r="F65" s="111"/>
      <c r="G65" s="111"/>
      <c r="H65" s="111"/>
      <c r="I65" s="134">
        <v>1</v>
      </c>
      <c r="J65" s="128" t="s">
        <v>221</v>
      </c>
      <c r="K65" s="134"/>
      <c r="L65" s="134"/>
      <c r="M65" s="134"/>
      <c r="N65" s="134"/>
      <c r="P65" s="111"/>
      <c r="Q65" s="130"/>
    </row>
    <row r="66" spans="4:17" x14ac:dyDescent="0.2">
      <c r="D66" s="111"/>
      <c r="E66" s="111"/>
      <c r="F66" s="111"/>
      <c r="G66" s="111"/>
      <c r="H66" s="111"/>
      <c r="I66" s="122"/>
      <c r="J66" s="128">
        <v>2</v>
      </c>
      <c r="K66" s="128">
        <v>3</v>
      </c>
      <c r="L66" s="132"/>
      <c r="M66" s="132"/>
      <c r="N66" s="132"/>
      <c r="O66" s="131"/>
      <c r="P66" s="131" t="s">
        <v>220</v>
      </c>
      <c r="Q66" s="125">
        <f>SUM(Q67,Q84)</f>
        <v>0</v>
      </c>
    </row>
    <row r="67" spans="4:17" x14ac:dyDescent="0.2">
      <c r="D67" s="111"/>
      <c r="E67" s="111"/>
      <c r="F67" s="111"/>
      <c r="G67" s="111"/>
      <c r="H67" s="111"/>
      <c r="I67" s="122"/>
      <c r="J67" s="128">
        <v>2</v>
      </c>
      <c r="K67" s="128">
        <v>3</v>
      </c>
      <c r="L67" s="128">
        <v>1</v>
      </c>
      <c r="M67" s="128"/>
      <c r="N67" s="132"/>
      <c r="O67" s="131"/>
      <c r="P67" s="131" t="s">
        <v>219</v>
      </c>
      <c r="Q67" s="125">
        <f>SUM(Q68:Q82)</f>
        <v>0</v>
      </c>
    </row>
    <row r="68" spans="4:17" x14ac:dyDescent="0.2">
      <c r="D68" s="111"/>
      <c r="E68" s="111"/>
      <c r="F68" s="111"/>
      <c r="G68" s="111"/>
      <c r="H68" s="111"/>
      <c r="I68" s="122"/>
      <c r="J68" s="121">
        <v>2</v>
      </c>
      <c r="K68" s="121">
        <v>3</v>
      </c>
      <c r="L68" s="121">
        <v>1</v>
      </c>
      <c r="M68" s="121">
        <v>1</v>
      </c>
      <c r="N68" s="121">
        <v>1</v>
      </c>
      <c r="O68" s="121">
        <v>1</v>
      </c>
      <c r="P68" s="116" t="s">
        <v>218</v>
      </c>
      <c r="Q68" s="123"/>
    </row>
    <row r="69" spans="4:17" x14ac:dyDescent="0.2">
      <c r="D69" s="111"/>
      <c r="E69" s="111"/>
      <c r="F69" s="111"/>
      <c r="G69" s="111"/>
      <c r="H69" s="111"/>
      <c r="I69" s="122"/>
      <c r="J69" s="121">
        <v>2</v>
      </c>
      <c r="K69" s="121">
        <v>3</v>
      </c>
      <c r="L69" s="121">
        <v>1</v>
      </c>
      <c r="M69" s="121">
        <v>3</v>
      </c>
      <c r="N69" s="121">
        <v>1</v>
      </c>
      <c r="O69" s="121">
        <v>1</v>
      </c>
      <c r="P69" s="120" t="s">
        <v>215</v>
      </c>
      <c r="Q69" s="123"/>
    </row>
    <row r="70" spans="4:17" x14ac:dyDescent="0.2">
      <c r="D70" s="111"/>
      <c r="E70" s="111"/>
      <c r="F70" s="111"/>
      <c r="G70" s="111"/>
      <c r="H70" s="111"/>
      <c r="I70" s="122"/>
      <c r="J70" s="121">
        <v>2</v>
      </c>
      <c r="K70" s="121">
        <v>3</v>
      </c>
      <c r="L70" s="121">
        <v>1</v>
      </c>
      <c r="M70" s="121">
        <v>3</v>
      </c>
      <c r="N70" s="121">
        <v>1</v>
      </c>
      <c r="O70" s="116">
        <v>3</v>
      </c>
      <c r="P70" s="116" t="s">
        <v>214</v>
      </c>
      <c r="Q70" s="123"/>
    </row>
    <row r="71" spans="4:17" x14ac:dyDescent="0.2">
      <c r="D71" s="111"/>
      <c r="E71" s="111"/>
      <c r="F71" s="111"/>
      <c r="G71" s="111"/>
      <c r="H71" s="111"/>
      <c r="I71" s="122"/>
      <c r="J71" s="121">
        <v>2</v>
      </c>
      <c r="K71" s="121">
        <v>3</v>
      </c>
      <c r="L71" s="121">
        <v>1</v>
      </c>
      <c r="M71" s="121">
        <v>5</v>
      </c>
      <c r="N71" s="121">
        <v>1</v>
      </c>
      <c r="O71" s="121">
        <v>1</v>
      </c>
      <c r="P71" s="120" t="s">
        <v>213</v>
      </c>
      <c r="Q71" s="123"/>
    </row>
    <row r="72" spans="4:17" x14ac:dyDescent="0.2">
      <c r="D72" s="111"/>
      <c r="E72" s="111"/>
      <c r="F72" s="111"/>
      <c r="G72" s="111"/>
      <c r="H72" s="111"/>
      <c r="I72" s="122"/>
      <c r="J72" s="121">
        <v>2</v>
      </c>
      <c r="K72" s="121">
        <v>3</v>
      </c>
      <c r="L72" s="121">
        <v>1</v>
      </c>
      <c r="M72" s="121">
        <v>5</v>
      </c>
      <c r="N72" s="121">
        <v>1</v>
      </c>
      <c r="O72" s="121">
        <v>2</v>
      </c>
      <c r="P72" s="120" t="s">
        <v>212</v>
      </c>
      <c r="Q72" s="123"/>
    </row>
    <row r="73" spans="4:17" x14ac:dyDescent="0.2">
      <c r="D73" s="111"/>
      <c r="E73" s="111"/>
      <c r="F73" s="111"/>
      <c r="G73" s="111"/>
      <c r="H73" s="111"/>
      <c r="I73" s="122"/>
      <c r="J73" s="121">
        <v>2</v>
      </c>
      <c r="K73" s="121">
        <v>3</v>
      </c>
      <c r="L73" s="121">
        <v>1</v>
      </c>
      <c r="M73" s="121">
        <v>5</v>
      </c>
      <c r="N73" s="121">
        <v>3</v>
      </c>
      <c r="O73" s="116">
        <v>1</v>
      </c>
      <c r="P73" s="120" t="s">
        <v>211</v>
      </c>
      <c r="Q73" s="123"/>
    </row>
    <row r="74" spans="4:17" x14ac:dyDescent="0.2">
      <c r="D74" s="111"/>
      <c r="E74" s="111"/>
      <c r="F74" s="111"/>
      <c r="G74" s="111"/>
      <c r="H74" s="111"/>
      <c r="I74" s="122"/>
      <c r="J74" s="121">
        <v>2</v>
      </c>
      <c r="K74" s="121">
        <v>3</v>
      </c>
      <c r="L74" s="121">
        <v>1</v>
      </c>
      <c r="M74" s="121">
        <v>5</v>
      </c>
      <c r="N74" s="121">
        <v>4</v>
      </c>
      <c r="O74" s="116">
        <v>1</v>
      </c>
      <c r="P74" s="120" t="s">
        <v>209</v>
      </c>
      <c r="Q74" s="123"/>
    </row>
    <row r="75" spans="4:17" x14ac:dyDescent="0.2">
      <c r="D75" s="111"/>
      <c r="E75" s="111"/>
      <c r="F75" s="111"/>
      <c r="G75" s="111"/>
      <c r="H75" s="111"/>
      <c r="I75" s="122"/>
      <c r="J75" s="121">
        <v>2</v>
      </c>
      <c r="K75" s="121">
        <v>3</v>
      </c>
      <c r="L75" s="121">
        <v>1</v>
      </c>
      <c r="M75" s="124">
        <v>6</v>
      </c>
      <c r="N75" s="124">
        <v>1</v>
      </c>
      <c r="O75" s="124">
        <v>99</v>
      </c>
      <c r="P75" s="124" t="s">
        <v>265</v>
      </c>
      <c r="Q75" s="123"/>
    </row>
    <row r="76" spans="4:17" x14ac:dyDescent="0.2">
      <c r="D76" s="111"/>
      <c r="E76" s="111"/>
      <c r="F76" s="111"/>
      <c r="G76" s="111"/>
      <c r="H76" s="111"/>
      <c r="I76" s="122"/>
      <c r="J76" s="121">
        <v>2</v>
      </c>
      <c r="K76" s="121">
        <v>3</v>
      </c>
      <c r="L76" s="121">
        <v>1</v>
      </c>
      <c r="M76" s="124">
        <v>9</v>
      </c>
      <c r="N76" s="124">
        <v>1</v>
      </c>
      <c r="O76" s="124">
        <v>2</v>
      </c>
      <c r="P76" s="124" t="s">
        <v>276</v>
      </c>
      <c r="Q76" s="123"/>
    </row>
    <row r="77" spans="4:17" x14ac:dyDescent="0.2">
      <c r="D77" s="111"/>
      <c r="E77" s="111"/>
      <c r="F77" s="111"/>
      <c r="G77" s="111"/>
      <c r="H77" s="111"/>
      <c r="I77" s="122"/>
      <c r="J77" s="121">
        <v>2</v>
      </c>
      <c r="K77" s="121">
        <v>3</v>
      </c>
      <c r="L77" s="121">
        <v>1</v>
      </c>
      <c r="M77" s="124">
        <v>9</v>
      </c>
      <c r="N77" s="124">
        <v>1</v>
      </c>
      <c r="O77" s="124">
        <v>99</v>
      </c>
      <c r="P77" s="124" t="s">
        <v>263</v>
      </c>
      <c r="Q77" s="123"/>
    </row>
    <row r="78" spans="4:17" x14ac:dyDescent="0.2">
      <c r="D78" s="111"/>
      <c r="E78" s="111"/>
      <c r="F78" s="111"/>
      <c r="G78" s="111"/>
      <c r="H78" s="111"/>
      <c r="I78" s="122"/>
      <c r="J78" s="121">
        <v>2</v>
      </c>
      <c r="K78" s="121">
        <v>3</v>
      </c>
      <c r="L78" s="121">
        <v>1</v>
      </c>
      <c r="M78" s="124">
        <v>11</v>
      </c>
      <c r="N78" s="124">
        <v>1</v>
      </c>
      <c r="O78" s="124">
        <v>4</v>
      </c>
      <c r="P78" s="124" t="s">
        <v>206</v>
      </c>
      <c r="Q78" s="123"/>
    </row>
    <row r="79" spans="4:17" x14ac:dyDescent="0.2">
      <c r="D79" s="111"/>
      <c r="E79" s="111"/>
      <c r="F79" s="111"/>
      <c r="G79" s="111"/>
      <c r="H79" s="111"/>
      <c r="I79" s="122"/>
      <c r="J79" s="121">
        <v>2</v>
      </c>
      <c r="K79" s="121">
        <v>3</v>
      </c>
      <c r="L79" s="121">
        <v>1</v>
      </c>
      <c r="M79" s="124">
        <v>11</v>
      </c>
      <c r="N79" s="124">
        <v>1</v>
      </c>
      <c r="O79" s="124">
        <v>5</v>
      </c>
      <c r="P79" s="124" t="s">
        <v>261</v>
      </c>
      <c r="Q79" s="123"/>
    </row>
    <row r="80" spans="4:17" x14ac:dyDescent="0.2">
      <c r="D80" s="111"/>
      <c r="E80" s="111"/>
      <c r="F80" s="111"/>
      <c r="G80" s="111"/>
      <c r="H80" s="111"/>
      <c r="I80" s="122"/>
      <c r="J80" s="121">
        <v>2</v>
      </c>
      <c r="K80" s="121">
        <v>3</v>
      </c>
      <c r="L80" s="121">
        <v>1</v>
      </c>
      <c r="M80" s="124">
        <v>11</v>
      </c>
      <c r="N80" s="124">
        <v>1</v>
      </c>
      <c r="O80" s="124">
        <v>6</v>
      </c>
      <c r="P80" s="124" t="s">
        <v>260</v>
      </c>
      <c r="Q80" s="123"/>
    </row>
    <row r="81" spans="4:17" x14ac:dyDescent="0.2">
      <c r="D81" s="111"/>
      <c r="E81" s="111"/>
      <c r="F81" s="111"/>
      <c r="G81" s="111"/>
      <c r="H81" s="111"/>
      <c r="I81" s="122"/>
      <c r="J81" s="121">
        <v>2</v>
      </c>
      <c r="K81" s="121">
        <v>3</v>
      </c>
      <c r="L81" s="121">
        <v>1</v>
      </c>
      <c r="M81" s="124">
        <v>99</v>
      </c>
      <c r="N81" s="124">
        <v>1</v>
      </c>
      <c r="O81" s="124">
        <v>1</v>
      </c>
      <c r="P81" s="124" t="s">
        <v>205</v>
      </c>
      <c r="Q81" s="123"/>
    </row>
    <row r="82" spans="4:17" x14ac:dyDescent="0.2">
      <c r="D82" s="111"/>
      <c r="E82" s="111"/>
      <c r="F82" s="111"/>
      <c r="G82" s="111"/>
      <c r="H82" s="111"/>
      <c r="I82" s="122"/>
      <c r="J82" s="121">
        <v>2</v>
      </c>
      <c r="K82" s="121">
        <v>3</v>
      </c>
      <c r="L82" s="121">
        <v>1</v>
      </c>
      <c r="M82" s="124">
        <v>99</v>
      </c>
      <c r="N82" s="124">
        <v>1</v>
      </c>
      <c r="O82" s="124">
        <v>99</v>
      </c>
      <c r="P82" s="124" t="s">
        <v>204</v>
      </c>
      <c r="Q82" s="123"/>
    </row>
    <row r="83" spans="4:17" x14ac:dyDescent="0.2">
      <c r="D83" s="111"/>
      <c r="E83" s="111"/>
      <c r="F83" s="111"/>
      <c r="G83" s="111"/>
      <c r="H83" s="111"/>
      <c r="I83" s="122"/>
      <c r="J83" s="121"/>
      <c r="K83" s="121"/>
      <c r="L83" s="121"/>
      <c r="M83" s="124"/>
      <c r="N83" s="124"/>
      <c r="O83" s="124"/>
      <c r="P83" s="124"/>
      <c r="Q83" s="123"/>
    </row>
    <row r="84" spans="4:17" ht="15.75" x14ac:dyDescent="0.25">
      <c r="D84" s="111"/>
      <c r="E84" s="111"/>
      <c r="F84" s="111"/>
      <c r="G84" s="111"/>
      <c r="H84" s="111"/>
      <c r="I84" s="122"/>
      <c r="J84" s="128">
        <v>2</v>
      </c>
      <c r="K84" s="128">
        <v>3</v>
      </c>
      <c r="L84" s="128">
        <v>2</v>
      </c>
      <c r="M84" s="127"/>
      <c r="N84" s="127"/>
      <c r="O84" s="127"/>
      <c r="P84" s="126" t="s">
        <v>203</v>
      </c>
      <c r="Q84" s="125">
        <f>SUM(Q85:Q96)</f>
        <v>0</v>
      </c>
    </row>
    <row r="85" spans="4:17" x14ac:dyDescent="0.2">
      <c r="D85" s="111"/>
      <c r="E85" s="111"/>
      <c r="F85" s="111"/>
      <c r="G85" s="111"/>
      <c r="H85" s="111"/>
      <c r="I85" s="122"/>
      <c r="J85" s="121">
        <v>2</v>
      </c>
      <c r="K85" s="121">
        <v>3</v>
      </c>
      <c r="L85" s="121">
        <v>2</v>
      </c>
      <c r="M85" s="121">
        <v>1</v>
      </c>
      <c r="N85" s="121">
        <v>2</v>
      </c>
      <c r="O85" s="121">
        <v>1</v>
      </c>
      <c r="P85" s="120" t="s">
        <v>289</v>
      </c>
      <c r="Q85" s="123"/>
    </row>
    <row r="86" spans="4:17" x14ac:dyDescent="0.2">
      <c r="D86" s="111"/>
      <c r="E86" s="111"/>
      <c r="F86" s="111"/>
      <c r="G86" s="111"/>
      <c r="H86" s="111"/>
      <c r="I86" s="122"/>
      <c r="J86" s="121">
        <v>2</v>
      </c>
      <c r="K86" s="121">
        <v>3</v>
      </c>
      <c r="L86" s="121">
        <v>2</v>
      </c>
      <c r="M86" s="121">
        <v>1</v>
      </c>
      <c r="N86" s="121">
        <v>2</v>
      </c>
      <c r="O86" s="121">
        <v>2</v>
      </c>
      <c r="P86" s="120" t="s">
        <v>202</v>
      </c>
      <c r="Q86" s="123"/>
    </row>
    <row r="87" spans="4:17" x14ac:dyDescent="0.2">
      <c r="D87" s="111"/>
      <c r="E87" s="111"/>
      <c r="F87" s="111"/>
      <c r="G87" s="111"/>
      <c r="H87" s="111"/>
      <c r="I87" s="122"/>
      <c r="J87" s="121">
        <v>2</v>
      </c>
      <c r="K87" s="121">
        <v>3</v>
      </c>
      <c r="L87" s="121">
        <v>2</v>
      </c>
      <c r="M87" s="124">
        <v>1</v>
      </c>
      <c r="N87" s="124">
        <v>2</v>
      </c>
      <c r="O87" s="124">
        <v>99</v>
      </c>
      <c r="P87" s="124" t="s">
        <v>201</v>
      </c>
      <c r="Q87" s="123"/>
    </row>
    <row r="88" spans="4:17" x14ac:dyDescent="0.2">
      <c r="D88" s="111"/>
      <c r="E88" s="111"/>
      <c r="F88" s="111"/>
      <c r="G88" s="111"/>
      <c r="H88" s="111"/>
      <c r="I88" s="122"/>
      <c r="J88" s="121">
        <v>2</v>
      </c>
      <c r="K88" s="121">
        <v>3</v>
      </c>
      <c r="L88" s="121">
        <v>2</v>
      </c>
      <c r="M88" s="121">
        <v>2</v>
      </c>
      <c r="N88" s="121">
        <v>2</v>
      </c>
      <c r="O88" s="121">
        <v>2</v>
      </c>
      <c r="P88" s="120" t="s">
        <v>274</v>
      </c>
      <c r="Q88" s="123"/>
    </row>
    <row r="89" spans="4:17" x14ac:dyDescent="0.2">
      <c r="D89" s="111"/>
      <c r="E89" s="111"/>
      <c r="F89" s="111"/>
      <c r="G89" s="111"/>
      <c r="H89" s="111"/>
      <c r="I89" s="122"/>
      <c r="J89" s="121">
        <v>2</v>
      </c>
      <c r="K89" s="121">
        <v>3</v>
      </c>
      <c r="L89" s="121">
        <v>2</v>
      </c>
      <c r="M89" s="124">
        <v>2</v>
      </c>
      <c r="N89" s="124">
        <v>4</v>
      </c>
      <c r="O89" s="124">
        <v>4</v>
      </c>
      <c r="P89" s="124" t="s">
        <v>258</v>
      </c>
      <c r="Q89" s="123"/>
    </row>
    <row r="90" spans="4:17" x14ac:dyDescent="0.2">
      <c r="D90" s="111"/>
      <c r="E90" s="111"/>
      <c r="F90" s="111"/>
      <c r="G90" s="111"/>
      <c r="H90" s="111"/>
      <c r="I90" s="122"/>
      <c r="J90" s="121">
        <v>2</v>
      </c>
      <c r="K90" s="121">
        <v>3</v>
      </c>
      <c r="L90" s="121">
        <v>2</v>
      </c>
      <c r="M90" s="124">
        <v>4</v>
      </c>
      <c r="N90" s="124">
        <v>1</v>
      </c>
      <c r="O90" s="124">
        <v>3</v>
      </c>
      <c r="P90" s="124" t="s">
        <v>199</v>
      </c>
      <c r="Q90" s="123"/>
    </row>
    <row r="91" spans="4:17" x14ac:dyDescent="0.2">
      <c r="D91" s="111"/>
      <c r="E91" s="111"/>
      <c r="F91" s="111"/>
      <c r="G91" s="111"/>
      <c r="H91" s="111"/>
      <c r="I91" s="122"/>
      <c r="J91" s="121">
        <v>2</v>
      </c>
      <c r="K91" s="121">
        <v>3</v>
      </c>
      <c r="L91" s="121">
        <v>2</v>
      </c>
      <c r="M91" s="124">
        <v>4</v>
      </c>
      <c r="N91" s="124">
        <v>1</v>
      </c>
      <c r="O91" s="124">
        <v>4</v>
      </c>
      <c r="P91" s="124" t="s">
        <v>198</v>
      </c>
      <c r="Q91" s="123"/>
    </row>
    <row r="92" spans="4:17" x14ac:dyDescent="0.2">
      <c r="D92" s="111"/>
      <c r="E92" s="111"/>
      <c r="F92" s="111"/>
      <c r="G92" s="111"/>
      <c r="H92" s="111"/>
      <c r="I92" s="122"/>
      <c r="J92" s="121">
        <v>2</v>
      </c>
      <c r="K92" s="121">
        <v>3</v>
      </c>
      <c r="L92" s="121">
        <v>2</v>
      </c>
      <c r="M92" s="124">
        <v>4</v>
      </c>
      <c r="N92" s="124">
        <v>1</v>
      </c>
      <c r="O92" s="124">
        <v>5</v>
      </c>
      <c r="P92" s="124" t="s">
        <v>257</v>
      </c>
      <c r="Q92" s="123"/>
    </row>
    <row r="93" spans="4:17" x14ac:dyDescent="0.2">
      <c r="D93" s="111"/>
      <c r="E93" s="111"/>
      <c r="F93" s="111"/>
      <c r="G93" s="111"/>
      <c r="H93" s="111"/>
      <c r="I93" s="122"/>
      <c r="J93" s="121">
        <v>2</v>
      </c>
      <c r="K93" s="121">
        <v>3</v>
      </c>
      <c r="L93" s="121">
        <v>2</v>
      </c>
      <c r="M93" s="124">
        <v>7</v>
      </c>
      <c r="N93" s="124">
        <v>3</v>
      </c>
      <c r="O93" s="124">
        <v>2</v>
      </c>
      <c r="P93" s="124" t="s">
        <v>288</v>
      </c>
      <c r="Q93" s="123"/>
    </row>
    <row r="94" spans="4:17" x14ac:dyDescent="0.2">
      <c r="D94" s="111"/>
      <c r="E94" s="111"/>
      <c r="F94" s="111"/>
      <c r="G94" s="111"/>
      <c r="H94" s="111"/>
      <c r="I94" s="122"/>
      <c r="J94" s="121">
        <v>2</v>
      </c>
      <c r="K94" s="121">
        <v>3</v>
      </c>
      <c r="L94" s="121">
        <v>2</v>
      </c>
      <c r="M94" s="124">
        <v>7</v>
      </c>
      <c r="N94" s="124">
        <v>11</v>
      </c>
      <c r="O94" s="124">
        <v>99</v>
      </c>
      <c r="P94" s="124" t="s">
        <v>194</v>
      </c>
      <c r="Q94" s="123"/>
    </row>
    <row r="95" spans="4:17" x14ac:dyDescent="0.2">
      <c r="D95" s="111"/>
      <c r="E95" s="111"/>
      <c r="F95" s="111"/>
      <c r="G95" s="111"/>
      <c r="H95" s="111"/>
      <c r="I95" s="122"/>
      <c r="J95" s="121">
        <v>2</v>
      </c>
      <c r="K95" s="121">
        <v>3</v>
      </c>
      <c r="L95" s="121">
        <v>2</v>
      </c>
      <c r="M95" s="121">
        <v>8</v>
      </c>
      <c r="N95" s="121">
        <v>1</v>
      </c>
      <c r="O95" s="121">
        <v>1</v>
      </c>
      <c r="P95" s="120" t="s">
        <v>193</v>
      </c>
      <c r="Q95" s="123"/>
    </row>
    <row r="96" spans="4:17" x14ac:dyDescent="0.2">
      <c r="D96" s="111"/>
      <c r="E96" s="111"/>
      <c r="F96" s="111"/>
      <c r="G96" s="111"/>
      <c r="H96" s="111"/>
      <c r="I96" s="122"/>
      <c r="J96" s="121">
        <v>2</v>
      </c>
      <c r="K96" s="121">
        <v>3</v>
      </c>
      <c r="L96" s="121">
        <v>2</v>
      </c>
      <c r="M96" s="121">
        <v>8</v>
      </c>
      <c r="N96" s="121">
        <v>1</v>
      </c>
      <c r="O96" s="121">
        <v>2</v>
      </c>
      <c r="P96" s="120" t="s">
        <v>192</v>
      </c>
      <c r="Q96" s="123"/>
    </row>
    <row r="97" spans="1:17" ht="13.5" thickBot="1" x14ac:dyDescent="0.25"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8">
        <f>SUM(Q66)</f>
        <v>0</v>
      </c>
    </row>
    <row r="98" spans="1:17" ht="14.25" thickTop="1" thickBot="1" x14ac:dyDescent="0.25">
      <c r="D98" s="111"/>
      <c r="E98" s="111"/>
      <c r="F98" s="111"/>
      <c r="G98" s="162"/>
      <c r="H98" s="111"/>
      <c r="I98" s="111"/>
      <c r="J98" s="111"/>
      <c r="K98" s="111"/>
      <c r="L98" s="111"/>
      <c r="M98" s="111"/>
      <c r="N98" s="116" t="s">
        <v>190</v>
      </c>
      <c r="O98" s="111"/>
      <c r="P98" s="111"/>
      <c r="Q98" s="112">
        <f>+Q97</f>
        <v>0</v>
      </c>
    </row>
    <row r="99" spans="1:17" ht="14.25" thickTop="1" thickBot="1" x14ac:dyDescent="0.25">
      <c r="A99" s="114"/>
      <c r="B99" s="114"/>
      <c r="C99" s="114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2"/>
    </row>
    <row r="100" spans="1:17" ht="13.5" thickTop="1" x14ac:dyDescent="0.2">
      <c r="A100" s="19" t="s">
        <v>0</v>
      </c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0"/>
    </row>
    <row r="101" spans="1:17" x14ac:dyDescent="0.2">
      <c r="A101" s="19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0"/>
    </row>
    <row r="102" spans="1:17" x14ac:dyDescent="0.2">
      <c r="A102" s="158" t="s">
        <v>287</v>
      </c>
      <c r="B102" s="156"/>
      <c r="C102" s="156"/>
      <c r="D102" s="156"/>
      <c r="E102" s="157"/>
      <c r="F102" s="157"/>
      <c r="G102" s="157"/>
      <c r="H102" s="157"/>
      <c r="I102" s="155"/>
      <c r="J102" s="155"/>
      <c r="K102" s="155"/>
      <c r="L102" s="155"/>
      <c r="M102" s="155"/>
      <c r="N102" s="155"/>
      <c r="O102" s="156"/>
      <c r="P102" s="155"/>
      <c r="Q102" s="154"/>
    </row>
    <row r="103" spans="1:17" x14ac:dyDescent="0.2">
      <c r="A103" s="149"/>
      <c r="B103" s="153"/>
      <c r="C103" s="153"/>
      <c r="D103" s="148"/>
      <c r="E103" s="149"/>
      <c r="F103" s="153"/>
      <c r="G103" s="153"/>
      <c r="H103" s="153"/>
      <c r="I103" s="153"/>
      <c r="J103" s="153" t="s">
        <v>253</v>
      </c>
      <c r="K103" s="334" t="s">
        <v>241</v>
      </c>
      <c r="L103" s="334"/>
      <c r="M103" s="334"/>
      <c r="N103" s="334"/>
      <c r="O103" s="334"/>
      <c r="P103" s="153"/>
      <c r="Q103" s="152"/>
    </row>
    <row r="104" spans="1:17" x14ac:dyDescent="0.2">
      <c r="A104" s="149"/>
      <c r="B104" s="151" t="s">
        <v>252</v>
      </c>
      <c r="C104" s="151" t="s">
        <v>251</v>
      </c>
      <c r="D104" s="151" t="s">
        <v>250</v>
      </c>
      <c r="E104" s="149"/>
      <c r="F104" s="149" t="s">
        <v>249</v>
      </c>
      <c r="G104" s="149" t="s">
        <v>248</v>
      </c>
      <c r="H104" s="149"/>
      <c r="I104" s="150"/>
      <c r="J104" s="150" t="s">
        <v>247</v>
      </c>
      <c r="K104" s="149" t="s">
        <v>246</v>
      </c>
      <c r="L104" s="149" t="s">
        <v>245</v>
      </c>
      <c r="M104" s="149" t="s">
        <v>245</v>
      </c>
      <c r="N104" s="149" t="s">
        <v>244</v>
      </c>
      <c r="O104" s="149" t="s">
        <v>244</v>
      </c>
      <c r="P104" s="148" t="s">
        <v>243</v>
      </c>
      <c r="Q104" s="147" t="s">
        <v>242</v>
      </c>
    </row>
    <row r="105" spans="1:17" x14ac:dyDescent="0.2">
      <c r="A105" s="145" t="s">
        <v>241</v>
      </c>
      <c r="B105" s="144" t="s">
        <v>240</v>
      </c>
      <c r="C105" s="146" t="s">
        <v>239</v>
      </c>
      <c r="D105" s="145" t="s">
        <v>238</v>
      </c>
      <c r="E105" s="146" t="s">
        <v>237</v>
      </c>
      <c r="F105" s="145" t="s">
        <v>236</v>
      </c>
      <c r="G105" s="145" t="s">
        <v>236</v>
      </c>
      <c r="H105" s="145" t="s">
        <v>235</v>
      </c>
      <c r="I105" s="144" t="s">
        <v>234</v>
      </c>
      <c r="J105" s="142" t="s">
        <v>233</v>
      </c>
      <c r="K105" s="142"/>
      <c r="L105" s="142" t="s">
        <v>232</v>
      </c>
      <c r="M105" s="142" t="s">
        <v>231</v>
      </c>
      <c r="N105" s="143">
        <v>1</v>
      </c>
      <c r="O105" s="143">
        <v>2</v>
      </c>
      <c r="P105" s="142"/>
      <c r="Q105" s="141" t="s">
        <v>230</v>
      </c>
    </row>
    <row r="106" spans="1:17" x14ac:dyDescent="0.2">
      <c r="A106" s="132" t="s">
        <v>229</v>
      </c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P106" s="138"/>
      <c r="Q106" s="140"/>
    </row>
    <row r="107" spans="1:17" x14ac:dyDescent="0.2">
      <c r="B107" s="136" t="s">
        <v>228</v>
      </c>
      <c r="G107" s="138"/>
      <c r="H107" s="138"/>
      <c r="I107" s="138"/>
      <c r="J107" s="111"/>
      <c r="K107" s="111"/>
      <c r="L107" s="111"/>
      <c r="M107" s="111"/>
      <c r="N107" s="111"/>
      <c r="P107" s="111"/>
      <c r="Q107" s="133"/>
    </row>
    <row r="108" spans="1:17" ht="16.5" x14ac:dyDescent="0.3">
      <c r="A108" s="139"/>
      <c r="C108" s="128" t="s">
        <v>227</v>
      </c>
      <c r="D108" s="137"/>
      <c r="E108" s="137"/>
      <c r="F108" s="137"/>
      <c r="G108" s="138"/>
      <c r="H108" s="138"/>
      <c r="I108" s="138"/>
      <c r="J108" s="111"/>
      <c r="K108" s="111"/>
      <c r="L108" s="111"/>
      <c r="M108" s="111"/>
      <c r="N108" s="111"/>
      <c r="P108" s="111"/>
      <c r="Q108" s="133"/>
    </row>
    <row r="109" spans="1:17" x14ac:dyDescent="0.2">
      <c r="A109" s="128"/>
      <c r="B109" s="121"/>
      <c r="D109" s="132" t="s">
        <v>226</v>
      </c>
      <c r="E109" s="137"/>
      <c r="F109" s="137"/>
      <c r="G109" s="138"/>
      <c r="H109" s="138"/>
      <c r="I109" s="138"/>
      <c r="J109" s="111"/>
      <c r="K109" s="111"/>
      <c r="L109" s="111"/>
      <c r="M109" s="111"/>
      <c r="N109" s="111"/>
      <c r="P109" s="111"/>
      <c r="Q109" s="133"/>
    </row>
    <row r="110" spans="1:17" x14ac:dyDescent="0.2">
      <c r="A110" s="121"/>
      <c r="B110" s="137"/>
      <c r="C110" s="137"/>
      <c r="E110" s="136" t="s">
        <v>225</v>
      </c>
      <c r="F110" s="137"/>
      <c r="G110" s="111"/>
      <c r="H110" s="111"/>
      <c r="I110" s="111"/>
      <c r="J110" s="128"/>
      <c r="K110" s="128"/>
      <c r="L110" s="128"/>
      <c r="M110" s="128"/>
      <c r="N110" s="111"/>
      <c r="P110" s="111"/>
      <c r="Q110" s="133"/>
    </row>
    <row r="111" spans="1:17" x14ac:dyDescent="0.2">
      <c r="B111" s="137"/>
      <c r="C111" s="137"/>
      <c r="D111" s="137"/>
      <c r="F111" s="136" t="s">
        <v>224</v>
      </c>
      <c r="G111" s="111"/>
      <c r="H111" s="111"/>
      <c r="I111" s="111"/>
      <c r="J111" s="121"/>
      <c r="K111" s="121"/>
      <c r="L111" s="121"/>
      <c r="M111" s="121"/>
      <c r="N111" s="111"/>
      <c r="P111" s="111"/>
      <c r="Q111" s="133"/>
    </row>
    <row r="112" spans="1:17" x14ac:dyDescent="0.2">
      <c r="B112" s="137"/>
      <c r="C112" s="137"/>
      <c r="D112" s="137"/>
      <c r="E112" s="137"/>
      <c r="G112" s="136" t="s">
        <v>223</v>
      </c>
      <c r="H112" s="136"/>
      <c r="I112" s="111"/>
      <c r="J112" s="121"/>
      <c r="K112" s="121"/>
      <c r="L112" s="121"/>
      <c r="M112" s="121"/>
      <c r="N112" s="111"/>
      <c r="P112" s="111"/>
      <c r="Q112" s="133"/>
    </row>
    <row r="113" spans="2:17" x14ac:dyDescent="0.2">
      <c r="B113" s="137"/>
      <c r="C113" s="137"/>
      <c r="D113" s="137"/>
      <c r="E113" s="137"/>
      <c r="G113" s="136"/>
      <c r="H113" s="135" t="s">
        <v>222</v>
      </c>
      <c r="I113" s="111"/>
      <c r="J113" s="121"/>
      <c r="K113" s="121"/>
      <c r="L113" s="121"/>
      <c r="M113" s="121"/>
      <c r="N113" s="111"/>
      <c r="P113" s="111"/>
      <c r="Q113" s="133"/>
    </row>
    <row r="114" spans="2:17" x14ac:dyDescent="0.2">
      <c r="D114" s="111"/>
      <c r="E114" s="111"/>
      <c r="F114" s="111"/>
      <c r="G114" s="111"/>
      <c r="H114" s="111"/>
      <c r="I114" s="134">
        <v>1</v>
      </c>
      <c r="J114" s="128" t="s">
        <v>221</v>
      </c>
      <c r="K114" s="134"/>
      <c r="L114" s="134"/>
      <c r="M114" s="134"/>
      <c r="N114" s="134"/>
      <c r="P114" s="172"/>
      <c r="Q114" s="123"/>
    </row>
    <row r="115" spans="2:17" x14ac:dyDescent="0.2">
      <c r="D115" s="111"/>
      <c r="E115" s="111"/>
      <c r="F115" s="111"/>
      <c r="G115" s="111"/>
      <c r="H115" s="111"/>
      <c r="I115" s="122"/>
      <c r="J115" s="128">
        <v>2</v>
      </c>
      <c r="K115" s="128">
        <v>3</v>
      </c>
      <c r="L115" s="132"/>
      <c r="M115" s="132"/>
      <c r="N115" s="132"/>
      <c r="O115" s="131"/>
      <c r="P115" s="131" t="s">
        <v>220</v>
      </c>
      <c r="Q115" s="125">
        <f>SUM(Q116,Q129)</f>
        <v>0</v>
      </c>
    </row>
    <row r="116" spans="2:17" x14ac:dyDescent="0.2">
      <c r="D116" s="111"/>
      <c r="E116" s="111"/>
      <c r="F116" s="111"/>
      <c r="G116" s="111"/>
      <c r="H116" s="111"/>
      <c r="I116" s="122"/>
      <c r="J116" s="128">
        <v>2</v>
      </c>
      <c r="K116" s="128">
        <v>3</v>
      </c>
      <c r="L116" s="128">
        <v>1</v>
      </c>
      <c r="M116" s="128"/>
      <c r="N116" s="132"/>
      <c r="O116" s="131"/>
      <c r="P116" s="131" t="s">
        <v>219</v>
      </c>
      <c r="Q116" s="125">
        <f>SUM(Q117:Q127)</f>
        <v>0</v>
      </c>
    </row>
    <row r="117" spans="2:17" x14ac:dyDescent="0.2">
      <c r="D117" s="111"/>
      <c r="E117" s="111"/>
      <c r="F117" s="111"/>
      <c r="G117" s="111"/>
      <c r="H117" s="111"/>
      <c r="I117" s="122"/>
      <c r="J117" s="121">
        <v>2</v>
      </c>
      <c r="K117" s="121">
        <v>3</v>
      </c>
      <c r="L117" s="121">
        <v>1</v>
      </c>
      <c r="M117" s="121">
        <v>1</v>
      </c>
      <c r="N117" s="121">
        <v>1</v>
      </c>
      <c r="O117" s="121">
        <v>1</v>
      </c>
      <c r="P117" s="116" t="s">
        <v>218</v>
      </c>
      <c r="Q117" s="123"/>
    </row>
    <row r="118" spans="2:17" x14ac:dyDescent="0.2">
      <c r="D118" s="111"/>
      <c r="E118" s="111"/>
      <c r="F118" s="111"/>
      <c r="G118" s="111"/>
      <c r="H118" s="111"/>
      <c r="I118" s="122"/>
      <c r="J118" s="121">
        <v>2</v>
      </c>
      <c r="K118" s="121">
        <v>3</v>
      </c>
      <c r="L118" s="121">
        <v>1</v>
      </c>
      <c r="M118" s="121">
        <v>5</v>
      </c>
      <c r="N118" s="121">
        <v>1</v>
      </c>
      <c r="O118" s="121">
        <v>1</v>
      </c>
      <c r="P118" s="120" t="s">
        <v>213</v>
      </c>
      <c r="Q118" s="130"/>
    </row>
    <row r="119" spans="2:17" x14ac:dyDescent="0.2">
      <c r="D119" s="111"/>
      <c r="E119" s="111"/>
      <c r="F119" s="111"/>
      <c r="G119" s="111"/>
      <c r="H119" s="111"/>
      <c r="I119" s="122"/>
      <c r="J119" s="121">
        <v>2</v>
      </c>
      <c r="K119" s="121">
        <v>3</v>
      </c>
      <c r="L119" s="121">
        <v>1</v>
      </c>
      <c r="M119" s="121">
        <v>5</v>
      </c>
      <c r="N119" s="121">
        <v>1</v>
      </c>
      <c r="O119" s="121">
        <v>2</v>
      </c>
      <c r="P119" s="120" t="s">
        <v>212</v>
      </c>
      <c r="Q119" s="130"/>
    </row>
    <row r="120" spans="2:17" x14ac:dyDescent="0.2">
      <c r="D120" s="111"/>
      <c r="E120" s="111"/>
      <c r="F120" s="111"/>
      <c r="G120" s="111"/>
      <c r="H120" s="111"/>
      <c r="I120" s="122"/>
      <c r="J120" s="121">
        <v>2</v>
      </c>
      <c r="K120" s="121">
        <v>3</v>
      </c>
      <c r="L120" s="121">
        <v>1</v>
      </c>
      <c r="M120" s="121">
        <v>5</v>
      </c>
      <c r="N120" s="121">
        <v>3</v>
      </c>
      <c r="O120" s="116">
        <v>1</v>
      </c>
      <c r="P120" s="120" t="s">
        <v>211</v>
      </c>
      <c r="Q120" s="130"/>
    </row>
    <row r="121" spans="2:17" x14ac:dyDescent="0.2">
      <c r="D121" s="111"/>
      <c r="E121" s="111"/>
      <c r="F121" s="111"/>
      <c r="G121" s="111"/>
      <c r="H121" s="111"/>
      <c r="I121" s="122"/>
      <c r="J121" s="121">
        <v>2</v>
      </c>
      <c r="K121" s="121">
        <v>3</v>
      </c>
      <c r="L121" s="121">
        <v>1</v>
      </c>
      <c r="M121" s="121">
        <v>5</v>
      </c>
      <c r="N121" s="121">
        <v>4</v>
      </c>
      <c r="O121" s="116">
        <v>1</v>
      </c>
      <c r="P121" s="120" t="s">
        <v>209</v>
      </c>
      <c r="Q121" s="123"/>
    </row>
    <row r="122" spans="2:17" x14ac:dyDescent="0.2">
      <c r="D122" s="111"/>
      <c r="E122" s="111"/>
      <c r="F122" s="111"/>
      <c r="G122" s="111"/>
      <c r="H122" s="111"/>
      <c r="I122" s="122"/>
      <c r="J122" s="121">
        <v>2</v>
      </c>
      <c r="K122" s="121">
        <v>3</v>
      </c>
      <c r="L122" s="121">
        <v>1</v>
      </c>
      <c r="M122" s="124">
        <v>5</v>
      </c>
      <c r="N122" s="124">
        <v>1</v>
      </c>
      <c r="O122" s="124">
        <v>99</v>
      </c>
      <c r="P122" s="124" t="s">
        <v>286</v>
      </c>
      <c r="Q122" s="123"/>
    </row>
    <row r="123" spans="2:17" x14ac:dyDescent="0.2">
      <c r="D123" s="111"/>
      <c r="E123" s="111"/>
      <c r="F123" s="111"/>
      <c r="G123" s="111"/>
      <c r="H123" s="111"/>
      <c r="I123" s="122"/>
      <c r="J123" s="121">
        <v>2</v>
      </c>
      <c r="K123" s="121">
        <v>3</v>
      </c>
      <c r="L123" s="121">
        <v>1</v>
      </c>
      <c r="M123" s="124">
        <v>6</v>
      </c>
      <c r="N123" s="124">
        <v>1</v>
      </c>
      <c r="O123" s="124">
        <v>1</v>
      </c>
      <c r="P123" s="124" t="s">
        <v>199</v>
      </c>
      <c r="Q123" s="123"/>
    </row>
    <row r="124" spans="2:17" x14ac:dyDescent="0.2">
      <c r="D124" s="111"/>
      <c r="E124" s="111"/>
      <c r="F124" s="111"/>
      <c r="G124" s="111"/>
      <c r="H124" s="111"/>
      <c r="I124" s="122"/>
      <c r="J124" s="121">
        <v>2</v>
      </c>
      <c r="K124" s="121">
        <v>3</v>
      </c>
      <c r="L124" s="121">
        <v>1</v>
      </c>
      <c r="M124" s="124">
        <v>11</v>
      </c>
      <c r="N124" s="124">
        <v>1</v>
      </c>
      <c r="O124" s="124">
        <v>5</v>
      </c>
      <c r="P124" s="124" t="s">
        <v>261</v>
      </c>
      <c r="Q124" s="123"/>
    </row>
    <row r="125" spans="2:17" x14ac:dyDescent="0.2">
      <c r="D125" s="111"/>
      <c r="E125" s="111"/>
      <c r="F125" s="111"/>
      <c r="G125" s="111"/>
      <c r="H125" s="111"/>
      <c r="I125" s="122"/>
      <c r="J125" s="121">
        <v>2</v>
      </c>
      <c r="K125" s="121">
        <v>3</v>
      </c>
      <c r="L125" s="121">
        <v>1</v>
      </c>
      <c r="M125" s="124">
        <v>11</v>
      </c>
      <c r="N125" s="124">
        <v>1</v>
      </c>
      <c r="O125" s="124">
        <v>6</v>
      </c>
      <c r="P125" s="124" t="s">
        <v>260</v>
      </c>
      <c r="Q125" s="123"/>
    </row>
    <row r="126" spans="2:17" x14ac:dyDescent="0.2">
      <c r="D126" s="111"/>
      <c r="E126" s="111"/>
      <c r="F126" s="111"/>
      <c r="G126" s="111"/>
      <c r="H126" s="111"/>
      <c r="I126" s="122"/>
      <c r="J126" s="121">
        <v>2</v>
      </c>
      <c r="K126" s="121">
        <v>3</v>
      </c>
      <c r="L126" s="121">
        <v>1</v>
      </c>
      <c r="M126" s="124">
        <v>99</v>
      </c>
      <c r="N126" s="124">
        <v>1</v>
      </c>
      <c r="O126" s="124">
        <v>3</v>
      </c>
      <c r="P126" s="124" t="s">
        <v>285</v>
      </c>
      <c r="Q126" s="123"/>
    </row>
    <row r="127" spans="2:17" x14ac:dyDescent="0.2">
      <c r="D127" s="111"/>
      <c r="E127" s="111"/>
      <c r="F127" s="111"/>
      <c r="G127" s="111"/>
      <c r="H127" s="111"/>
      <c r="I127" s="122"/>
      <c r="J127" s="121">
        <v>2</v>
      </c>
      <c r="K127" s="121">
        <v>3</v>
      </c>
      <c r="L127" s="121">
        <v>1</v>
      </c>
      <c r="M127" s="124">
        <v>99</v>
      </c>
      <c r="N127" s="124">
        <v>1</v>
      </c>
      <c r="O127" s="124">
        <v>99</v>
      </c>
      <c r="P127" s="124" t="s">
        <v>204</v>
      </c>
      <c r="Q127" s="123"/>
    </row>
    <row r="128" spans="2:17" x14ac:dyDescent="0.2">
      <c r="D128" s="111"/>
      <c r="E128" s="111"/>
      <c r="F128" s="111"/>
      <c r="G128" s="111"/>
      <c r="H128" s="111"/>
      <c r="I128" s="122"/>
      <c r="J128" s="121"/>
      <c r="K128" s="121"/>
      <c r="L128" s="121"/>
      <c r="M128" s="124"/>
      <c r="N128" s="124"/>
      <c r="O128" s="124"/>
      <c r="P128" s="124"/>
      <c r="Q128" s="123"/>
    </row>
    <row r="129" spans="4:17" ht="15.75" x14ac:dyDescent="0.25">
      <c r="D129" s="111"/>
      <c r="E129" s="111"/>
      <c r="F129" s="111"/>
      <c r="G129" s="111"/>
      <c r="H129" s="111"/>
      <c r="I129" s="122"/>
      <c r="J129" s="128">
        <v>2</v>
      </c>
      <c r="K129" s="128">
        <v>3</v>
      </c>
      <c r="L129" s="128">
        <v>2</v>
      </c>
      <c r="M129" s="127"/>
      <c r="N129" s="127"/>
      <c r="O129" s="127"/>
      <c r="P129" s="126" t="s">
        <v>203</v>
      </c>
      <c r="Q129" s="125">
        <f>SUM(Q130:Q140)</f>
        <v>0</v>
      </c>
    </row>
    <row r="130" spans="4:17" x14ac:dyDescent="0.2">
      <c r="D130" s="111"/>
      <c r="E130" s="111"/>
      <c r="F130" s="111"/>
      <c r="G130" s="111"/>
      <c r="H130" s="111"/>
      <c r="I130" s="122"/>
      <c r="J130" s="121">
        <v>2</v>
      </c>
      <c r="K130" s="121">
        <v>3</v>
      </c>
      <c r="L130" s="121">
        <v>2</v>
      </c>
      <c r="M130" s="121">
        <v>1</v>
      </c>
      <c r="N130" s="121">
        <v>2</v>
      </c>
      <c r="O130" s="121">
        <v>2</v>
      </c>
      <c r="P130" s="120" t="s">
        <v>202</v>
      </c>
      <c r="Q130" s="129"/>
    </row>
    <row r="131" spans="4:17" x14ac:dyDescent="0.2">
      <c r="D131" s="111"/>
      <c r="E131" s="111"/>
      <c r="F131" s="111"/>
      <c r="G131" s="111"/>
      <c r="H131" s="111"/>
      <c r="I131" s="122"/>
      <c r="J131" s="121">
        <v>2</v>
      </c>
      <c r="K131" s="121">
        <v>3</v>
      </c>
      <c r="L131" s="121">
        <v>2</v>
      </c>
      <c r="M131" s="121">
        <v>1</v>
      </c>
      <c r="N131" s="121">
        <v>2</v>
      </c>
      <c r="O131" s="121">
        <v>99</v>
      </c>
      <c r="P131" s="120" t="s">
        <v>201</v>
      </c>
      <c r="Q131" s="123"/>
    </row>
    <row r="132" spans="4:17" x14ac:dyDescent="0.2">
      <c r="D132" s="111"/>
      <c r="E132" s="111"/>
      <c r="F132" s="111"/>
      <c r="G132" s="111"/>
      <c r="H132" s="111"/>
      <c r="I132" s="122"/>
      <c r="J132" s="121">
        <v>2</v>
      </c>
      <c r="K132" s="121">
        <v>3</v>
      </c>
      <c r="L132" s="121">
        <v>2</v>
      </c>
      <c r="M132" s="124">
        <v>2</v>
      </c>
      <c r="N132" s="124">
        <v>2</v>
      </c>
      <c r="O132" s="124">
        <v>2</v>
      </c>
      <c r="P132" s="124" t="s">
        <v>274</v>
      </c>
      <c r="Q132" s="123"/>
    </row>
    <row r="133" spans="4:17" x14ac:dyDescent="0.2">
      <c r="D133" s="111"/>
      <c r="E133" s="111"/>
      <c r="F133" s="111"/>
      <c r="G133" s="111"/>
      <c r="H133" s="111"/>
      <c r="I133" s="122"/>
      <c r="J133" s="121">
        <v>2</v>
      </c>
      <c r="K133" s="121">
        <v>3</v>
      </c>
      <c r="L133" s="121">
        <v>2</v>
      </c>
      <c r="M133" s="124">
        <v>4</v>
      </c>
      <c r="N133" s="124">
        <v>1</v>
      </c>
      <c r="O133" s="124">
        <v>1</v>
      </c>
      <c r="P133" s="124" t="s">
        <v>200</v>
      </c>
      <c r="Q133" s="123"/>
    </row>
    <row r="134" spans="4:17" x14ac:dyDescent="0.2">
      <c r="D134" s="111"/>
      <c r="E134" s="111"/>
      <c r="F134" s="111"/>
      <c r="G134" s="111"/>
      <c r="H134" s="111"/>
      <c r="I134" s="122"/>
      <c r="J134" s="121">
        <v>2</v>
      </c>
      <c r="K134" s="121">
        <v>3</v>
      </c>
      <c r="L134" s="121">
        <v>2</v>
      </c>
      <c r="M134" s="124">
        <v>4</v>
      </c>
      <c r="N134" s="124">
        <v>1</v>
      </c>
      <c r="O134" s="124">
        <v>3</v>
      </c>
      <c r="P134" s="124" t="s">
        <v>199</v>
      </c>
      <c r="Q134" s="123"/>
    </row>
    <row r="135" spans="4:17" x14ac:dyDescent="0.2">
      <c r="D135" s="111"/>
      <c r="E135" s="111"/>
      <c r="F135" s="111"/>
      <c r="G135" s="111"/>
      <c r="H135" s="111"/>
      <c r="I135" s="122"/>
      <c r="J135" s="121">
        <v>2</v>
      </c>
      <c r="K135" s="121">
        <v>3</v>
      </c>
      <c r="L135" s="121">
        <v>2</v>
      </c>
      <c r="M135" s="124">
        <v>4</v>
      </c>
      <c r="N135" s="124">
        <v>1</v>
      </c>
      <c r="O135" s="124">
        <v>5</v>
      </c>
      <c r="P135" s="124" t="s">
        <v>257</v>
      </c>
      <c r="Q135" s="123"/>
    </row>
    <row r="136" spans="4:17" x14ac:dyDescent="0.2">
      <c r="D136" s="111"/>
      <c r="E136" s="111"/>
      <c r="F136" s="111"/>
      <c r="G136" s="111"/>
      <c r="H136" s="111"/>
      <c r="I136" s="122"/>
      <c r="J136" s="121">
        <v>2</v>
      </c>
      <c r="K136" s="121">
        <v>3</v>
      </c>
      <c r="L136" s="121">
        <v>2</v>
      </c>
      <c r="M136" s="124">
        <v>7</v>
      </c>
      <c r="N136" s="124">
        <v>4</v>
      </c>
      <c r="O136" s="124">
        <v>1</v>
      </c>
      <c r="P136" s="124" t="s">
        <v>284</v>
      </c>
      <c r="Q136" s="123"/>
    </row>
    <row r="137" spans="4:17" x14ac:dyDescent="0.2">
      <c r="D137" s="111"/>
      <c r="E137" s="111"/>
      <c r="F137" s="111"/>
      <c r="G137" s="111"/>
      <c r="H137" s="111"/>
      <c r="I137" s="122"/>
      <c r="J137" s="121">
        <v>2</v>
      </c>
      <c r="K137" s="121">
        <v>3</v>
      </c>
      <c r="L137" s="121">
        <v>2</v>
      </c>
      <c r="M137" s="124">
        <v>7</v>
      </c>
      <c r="N137" s="124">
        <v>10</v>
      </c>
      <c r="O137" s="124">
        <v>99</v>
      </c>
      <c r="P137" s="124" t="s">
        <v>255</v>
      </c>
      <c r="Q137" s="123"/>
    </row>
    <row r="138" spans="4:17" x14ac:dyDescent="0.2">
      <c r="D138" s="111"/>
      <c r="E138" s="111"/>
      <c r="F138" s="111"/>
      <c r="G138" s="111"/>
      <c r="H138" s="111"/>
      <c r="I138" s="122"/>
      <c r="J138" s="121">
        <v>2</v>
      </c>
      <c r="K138" s="121">
        <v>3</v>
      </c>
      <c r="L138" s="121">
        <v>2</v>
      </c>
      <c r="M138" s="124">
        <v>7</v>
      </c>
      <c r="N138" s="124">
        <v>11</v>
      </c>
      <c r="O138" s="124">
        <v>99</v>
      </c>
      <c r="P138" s="124" t="s">
        <v>194</v>
      </c>
      <c r="Q138" s="123"/>
    </row>
    <row r="139" spans="4:17" x14ac:dyDescent="0.2">
      <c r="D139" s="111"/>
      <c r="E139" s="111"/>
      <c r="F139" s="111"/>
      <c r="G139" s="111"/>
      <c r="H139" s="111"/>
      <c r="I139" s="122"/>
      <c r="J139" s="121">
        <v>2</v>
      </c>
      <c r="K139" s="121">
        <v>3</v>
      </c>
      <c r="L139" s="121">
        <v>2</v>
      </c>
      <c r="M139" s="121">
        <v>8</v>
      </c>
      <c r="N139" s="121">
        <v>1</v>
      </c>
      <c r="O139" s="121">
        <v>1</v>
      </c>
      <c r="P139" s="120" t="s">
        <v>193</v>
      </c>
      <c r="Q139" s="123"/>
    </row>
    <row r="140" spans="4:17" x14ac:dyDescent="0.2">
      <c r="D140" s="111"/>
      <c r="E140" s="111"/>
      <c r="F140" s="111"/>
      <c r="G140" s="111"/>
      <c r="H140" s="111"/>
      <c r="I140" s="122"/>
      <c r="J140" s="121">
        <v>2</v>
      </c>
      <c r="K140" s="121">
        <v>3</v>
      </c>
      <c r="L140" s="121">
        <v>2</v>
      </c>
      <c r="M140" s="121">
        <v>8</v>
      </c>
      <c r="N140" s="121">
        <v>1</v>
      </c>
      <c r="O140" s="121">
        <v>2</v>
      </c>
      <c r="P140" s="120" t="s">
        <v>192</v>
      </c>
      <c r="Q140" s="123"/>
    </row>
    <row r="141" spans="4:17" x14ac:dyDescent="0.2"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64">
        <f>SUM(Q115)</f>
        <v>0</v>
      </c>
    </row>
    <row r="142" spans="4:17" x14ac:dyDescent="0.2"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0"/>
    </row>
    <row r="143" spans="4:17" x14ac:dyDescent="0.2">
      <c r="D143" s="111"/>
      <c r="E143" s="111"/>
      <c r="F143" s="111"/>
      <c r="G143" s="111"/>
      <c r="H143" s="111"/>
      <c r="I143" s="179" t="s">
        <v>282</v>
      </c>
      <c r="J143" s="128" t="s">
        <v>273</v>
      </c>
      <c r="K143" s="134"/>
      <c r="L143" s="111"/>
      <c r="M143" s="111"/>
      <c r="N143" s="111"/>
      <c r="O143" s="111"/>
      <c r="P143" s="111"/>
      <c r="Q143" s="110"/>
    </row>
    <row r="144" spans="4:17" x14ac:dyDescent="0.2">
      <c r="D144" s="111"/>
      <c r="E144" s="111"/>
      <c r="F144" s="111"/>
      <c r="G144" s="111"/>
      <c r="H144" s="111"/>
      <c r="I144" s="111"/>
      <c r="J144" s="128">
        <v>2</v>
      </c>
      <c r="K144" s="128">
        <v>3</v>
      </c>
      <c r="L144" s="132"/>
      <c r="M144" s="132"/>
      <c r="N144" s="132"/>
      <c r="O144" s="131"/>
      <c r="P144" s="131" t="s">
        <v>220</v>
      </c>
      <c r="Q144" s="169">
        <f>+Q145</f>
        <v>0</v>
      </c>
    </row>
    <row r="145" spans="1:17" x14ac:dyDescent="0.2">
      <c r="D145" s="111"/>
      <c r="E145" s="111"/>
      <c r="F145" s="111"/>
      <c r="G145" s="111"/>
      <c r="H145" s="111"/>
      <c r="I145" s="111"/>
      <c r="J145" s="126">
        <v>2</v>
      </c>
      <c r="K145" s="126">
        <v>3</v>
      </c>
      <c r="L145" s="126">
        <v>2</v>
      </c>
      <c r="M145" s="178"/>
      <c r="N145" s="178"/>
      <c r="O145" s="178"/>
      <c r="P145" s="126" t="s">
        <v>203</v>
      </c>
      <c r="Q145" s="177">
        <f>+Q146</f>
        <v>0</v>
      </c>
    </row>
    <row r="146" spans="1:17" x14ac:dyDescent="0.2">
      <c r="D146" s="111"/>
      <c r="E146" s="111"/>
      <c r="F146" s="111"/>
      <c r="G146" s="111"/>
      <c r="H146" s="111"/>
      <c r="I146" s="111"/>
      <c r="J146" s="128">
        <v>2</v>
      </c>
      <c r="K146" s="128">
        <v>3</v>
      </c>
      <c r="L146" s="128">
        <v>2</v>
      </c>
      <c r="M146" s="128">
        <v>7</v>
      </c>
      <c r="N146" s="121"/>
      <c r="O146" s="121"/>
      <c r="P146" s="126" t="s">
        <v>272</v>
      </c>
      <c r="Q146" s="176">
        <f>+Q147</f>
        <v>0</v>
      </c>
    </row>
    <row r="147" spans="1:17" x14ac:dyDescent="0.2">
      <c r="D147" s="111"/>
      <c r="E147" s="111"/>
      <c r="F147" s="111"/>
      <c r="G147" s="111"/>
      <c r="H147" s="111"/>
      <c r="I147" s="111"/>
      <c r="J147" s="128">
        <v>2</v>
      </c>
      <c r="K147" s="128">
        <v>3</v>
      </c>
      <c r="L147" s="128">
        <v>2</v>
      </c>
      <c r="M147" s="128">
        <v>7</v>
      </c>
      <c r="N147" s="128">
        <v>11</v>
      </c>
      <c r="O147" s="128"/>
      <c r="P147" s="126" t="s">
        <v>271</v>
      </c>
      <c r="Q147" s="176">
        <f>+Q148</f>
        <v>0</v>
      </c>
    </row>
    <row r="148" spans="1:17" x14ac:dyDescent="0.2">
      <c r="D148" s="111"/>
      <c r="E148" s="111"/>
      <c r="F148" s="111"/>
      <c r="G148" s="111"/>
      <c r="H148" s="111"/>
      <c r="I148" s="111"/>
      <c r="J148" s="121">
        <v>2</v>
      </c>
      <c r="K148" s="121">
        <v>3</v>
      </c>
      <c r="L148" s="121">
        <v>2</v>
      </c>
      <c r="M148" s="121">
        <v>7</v>
      </c>
      <c r="N148" s="121">
        <v>11</v>
      </c>
      <c r="O148" s="121">
        <v>99</v>
      </c>
      <c r="P148" s="124" t="s">
        <v>194</v>
      </c>
      <c r="Q148" s="175"/>
    </row>
    <row r="149" spans="1:17" ht="13.5" thickBot="1" x14ac:dyDescent="0.25">
      <c r="D149" s="111"/>
      <c r="E149" s="111"/>
      <c r="F149" s="111"/>
      <c r="G149" s="111"/>
      <c r="H149" s="111"/>
      <c r="I149" s="111"/>
      <c r="J149" s="121"/>
      <c r="K149" s="121"/>
      <c r="L149" s="121"/>
      <c r="M149" s="121"/>
      <c r="N149" s="121"/>
      <c r="O149" s="121"/>
      <c r="P149" s="124"/>
      <c r="Q149" s="176">
        <f>SUM(Q144)</f>
        <v>0</v>
      </c>
    </row>
    <row r="150" spans="1:17" ht="14.25" thickTop="1" thickBot="1" x14ac:dyDescent="0.25">
      <c r="D150" s="111"/>
      <c r="E150" s="111"/>
      <c r="F150" s="163"/>
      <c r="G150" s="162"/>
      <c r="H150" s="111"/>
      <c r="I150" s="111"/>
      <c r="J150" s="111"/>
      <c r="K150" s="111"/>
      <c r="L150" s="111"/>
      <c r="M150" s="116"/>
      <c r="N150" s="116" t="s">
        <v>190</v>
      </c>
      <c r="P150" s="111"/>
      <c r="Q150" s="161">
        <f>+Q141+Q149</f>
        <v>0</v>
      </c>
    </row>
    <row r="151" spans="1:17" ht="14.25" thickTop="1" thickBot="1" x14ac:dyDescent="0.25">
      <c r="A151" s="114"/>
      <c r="B151" s="114"/>
      <c r="C151" s="114"/>
      <c r="D151" s="113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4"/>
      <c r="P151" s="111"/>
      <c r="Q151" s="165"/>
    </row>
    <row r="152" spans="1:17" ht="13.5" thickTop="1" x14ac:dyDescent="0.2">
      <c r="A152" s="19" t="s">
        <v>0</v>
      </c>
      <c r="D152" s="138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P152" s="160"/>
      <c r="Q152" s="140"/>
    </row>
    <row r="153" spans="1:17" x14ac:dyDescent="0.2">
      <c r="A153" s="19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P153" s="138"/>
      <c r="Q153" s="140"/>
    </row>
    <row r="154" spans="1:17" x14ac:dyDescent="0.2">
      <c r="A154" s="158" t="s">
        <v>283</v>
      </c>
      <c r="E154" s="157"/>
      <c r="F154" s="172"/>
      <c r="G154" s="172"/>
      <c r="H154" s="172"/>
      <c r="I154" s="111"/>
      <c r="J154" s="111"/>
      <c r="K154" s="111"/>
      <c r="L154" s="111"/>
      <c r="M154" s="111"/>
      <c r="N154" s="111"/>
      <c r="P154" s="111"/>
      <c r="Q154" s="133"/>
    </row>
    <row r="155" spans="1:17" x14ac:dyDescent="0.2">
      <c r="A155" s="149"/>
      <c r="B155" s="174"/>
      <c r="C155" s="174"/>
      <c r="D155" s="180"/>
      <c r="E155" s="149"/>
      <c r="F155" s="174"/>
      <c r="G155" s="174"/>
      <c r="H155" s="174"/>
      <c r="I155" s="174"/>
      <c r="J155" s="174" t="s">
        <v>253</v>
      </c>
      <c r="K155" s="334" t="s">
        <v>241</v>
      </c>
      <c r="L155" s="334"/>
      <c r="M155" s="334"/>
      <c r="N155" s="334"/>
      <c r="O155" s="334"/>
      <c r="P155" s="174"/>
      <c r="Q155" s="152"/>
    </row>
    <row r="156" spans="1:17" x14ac:dyDescent="0.2">
      <c r="A156" s="149"/>
      <c r="B156" s="151" t="s">
        <v>252</v>
      </c>
      <c r="C156" s="151" t="s">
        <v>251</v>
      </c>
      <c r="D156" s="151" t="s">
        <v>250</v>
      </c>
      <c r="E156" s="149"/>
      <c r="F156" s="149" t="s">
        <v>249</v>
      </c>
      <c r="G156" s="149" t="s">
        <v>248</v>
      </c>
      <c r="H156" s="149"/>
      <c r="I156" s="150"/>
      <c r="J156" s="150" t="s">
        <v>247</v>
      </c>
      <c r="K156" s="149" t="s">
        <v>246</v>
      </c>
      <c r="L156" s="149" t="s">
        <v>245</v>
      </c>
      <c r="M156" s="149" t="s">
        <v>245</v>
      </c>
      <c r="N156" s="149" t="s">
        <v>244</v>
      </c>
      <c r="O156" s="149" t="s">
        <v>244</v>
      </c>
      <c r="P156" s="148" t="s">
        <v>243</v>
      </c>
      <c r="Q156" s="147" t="s">
        <v>242</v>
      </c>
    </row>
    <row r="157" spans="1:17" x14ac:dyDescent="0.2">
      <c r="A157" s="145" t="s">
        <v>241</v>
      </c>
      <c r="B157" s="144" t="s">
        <v>240</v>
      </c>
      <c r="C157" s="146" t="s">
        <v>239</v>
      </c>
      <c r="D157" s="145" t="s">
        <v>238</v>
      </c>
      <c r="E157" s="146" t="s">
        <v>237</v>
      </c>
      <c r="F157" s="145" t="s">
        <v>236</v>
      </c>
      <c r="G157" s="145" t="s">
        <v>236</v>
      </c>
      <c r="H157" s="145" t="s">
        <v>235</v>
      </c>
      <c r="I157" s="144" t="s">
        <v>234</v>
      </c>
      <c r="J157" s="142" t="s">
        <v>233</v>
      </c>
      <c r="K157" s="142"/>
      <c r="L157" s="142" t="s">
        <v>232</v>
      </c>
      <c r="M157" s="142" t="s">
        <v>231</v>
      </c>
      <c r="N157" s="143">
        <v>1</v>
      </c>
      <c r="O157" s="143">
        <v>2</v>
      </c>
      <c r="P157" s="142"/>
      <c r="Q157" s="141" t="s">
        <v>230</v>
      </c>
    </row>
    <row r="158" spans="1:17" x14ac:dyDescent="0.2">
      <c r="A158" s="132" t="s">
        <v>229</v>
      </c>
      <c r="D158" s="122"/>
      <c r="E158" s="122"/>
      <c r="F158" s="122"/>
      <c r="G158" s="122"/>
      <c r="H158" s="122"/>
      <c r="I158" s="131"/>
      <c r="J158" s="128"/>
      <c r="K158" s="128"/>
      <c r="L158" s="128"/>
      <c r="M158" s="128"/>
      <c r="N158" s="111"/>
      <c r="P158" s="111"/>
      <c r="Q158" s="133"/>
    </row>
    <row r="159" spans="1:17" x14ac:dyDescent="0.2">
      <c r="B159" s="136" t="s">
        <v>228</v>
      </c>
      <c r="G159" s="138"/>
      <c r="H159" s="138"/>
      <c r="I159" s="138"/>
      <c r="J159" s="121"/>
      <c r="K159" s="121"/>
      <c r="L159" s="121"/>
      <c r="M159" s="121"/>
      <c r="N159" s="111"/>
      <c r="P159" s="111"/>
      <c r="Q159" s="133"/>
    </row>
    <row r="160" spans="1:17" ht="16.5" x14ac:dyDescent="0.3">
      <c r="A160" s="139"/>
      <c r="C160" s="128" t="s">
        <v>227</v>
      </c>
      <c r="D160" s="137"/>
      <c r="E160" s="137"/>
      <c r="F160" s="137"/>
      <c r="G160" s="138"/>
      <c r="H160" s="138"/>
      <c r="I160" s="138"/>
      <c r="J160" s="121"/>
      <c r="K160" s="121"/>
      <c r="L160" s="121"/>
      <c r="M160" s="121"/>
      <c r="N160" s="111"/>
      <c r="P160" s="111"/>
      <c r="Q160" s="133"/>
    </row>
    <row r="161" spans="1:17" x14ac:dyDescent="0.2">
      <c r="A161" s="128"/>
      <c r="B161" s="121"/>
      <c r="D161" s="132" t="s">
        <v>226</v>
      </c>
      <c r="E161" s="137"/>
      <c r="F161" s="137"/>
      <c r="G161" s="138"/>
      <c r="H161" s="138"/>
      <c r="I161" s="138"/>
      <c r="J161" s="121"/>
      <c r="K161" s="121"/>
      <c r="L161" s="121"/>
      <c r="M161" s="121"/>
      <c r="N161" s="111"/>
      <c r="P161" s="111"/>
      <c r="Q161" s="133"/>
    </row>
    <row r="162" spans="1:17" x14ac:dyDescent="0.2">
      <c r="A162" s="121"/>
      <c r="B162" s="137"/>
      <c r="C162" s="137"/>
      <c r="E162" s="136" t="s">
        <v>225</v>
      </c>
      <c r="F162" s="137"/>
      <c r="G162" s="111"/>
      <c r="H162" s="111"/>
      <c r="I162" s="111"/>
      <c r="J162" s="121"/>
      <c r="K162" s="121"/>
      <c r="L162" s="121"/>
      <c r="M162" s="121"/>
      <c r="N162" s="111"/>
      <c r="P162" s="111"/>
      <c r="Q162" s="133"/>
    </row>
    <row r="163" spans="1:17" x14ac:dyDescent="0.2">
      <c r="B163" s="137"/>
      <c r="C163" s="137"/>
      <c r="D163" s="137"/>
      <c r="F163" s="136" t="s">
        <v>224</v>
      </c>
      <c r="G163" s="111"/>
      <c r="H163" s="111"/>
      <c r="I163" s="111"/>
      <c r="J163" s="121"/>
      <c r="K163" s="121"/>
      <c r="L163" s="121"/>
      <c r="M163" s="121"/>
      <c r="N163" s="111"/>
      <c r="P163" s="111"/>
      <c r="Q163" s="133"/>
    </row>
    <row r="164" spans="1:17" x14ac:dyDescent="0.2">
      <c r="B164" s="137"/>
      <c r="C164" s="137"/>
      <c r="D164" s="137"/>
      <c r="E164" s="137"/>
      <c r="G164" s="136" t="s">
        <v>223</v>
      </c>
      <c r="H164" s="136"/>
      <c r="I164" s="111"/>
      <c r="J164" s="121"/>
      <c r="K164" s="121"/>
      <c r="L164" s="121"/>
      <c r="M164" s="121"/>
      <c r="N164" s="111"/>
      <c r="P164" s="111"/>
      <c r="Q164" s="133"/>
    </row>
    <row r="165" spans="1:17" x14ac:dyDescent="0.2">
      <c r="B165" s="137"/>
      <c r="C165" s="137"/>
      <c r="D165" s="137"/>
      <c r="E165" s="137"/>
      <c r="G165" s="136"/>
      <c r="H165" s="135" t="s">
        <v>222</v>
      </c>
      <c r="I165" s="111"/>
      <c r="J165" s="121"/>
      <c r="K165" s="121"/>
      <c r="L165" s="121"/>
      <c r="M165" s="121"/>
      <c r="N165" s="111"/>
      <c r="P165" s="111"/>
      <c r="Q165" s="133"/>
    </row>
    <row r="166" spans="1:17" x14ac:dyDescent="0.2">
      <c r="D166" s="111"/>
      <c r="E166" s="111"/>
      <c r="F166" s="111"/>
      <c r="G166" s="111"/>
      <c r="H166" s="111"/>
      <c r="I166" s="134">
        <v>1</v>
      </c>
      <c r="J166" s="128" t="s">
        <v>221</v>
      </c>
      <c r="K166" s="134"/>
      <c r="L166" s="134"/>
      <c r="M166" s="134"/>
      <c r="N166" s="134"/>
      <c r="P166" s="111"/>
      <c r="Q166" s="133"/>
    </row>
    <row r="167" spans="1:17" x14ac:dyDescent="0.2">
      <c r="D167" s="111"/>
      <c r="E167" s="111"/>
      <c r="F167" s="111"/>
      <c r="G167" s="111"/>
      <c r="H167" s="111"/>
      <c r="I167" s="122"/>
      <c r="J167" s="128">
        <v>2</v>
      </c>
      <c r="K167" s="128">
        <v>3</v>
      </c>
      <c r="L167" s="132"/>
      <c r="M167" s="132"/>
      <c r="N167" s="132"/>
      <c r="O167" s="131"/>
      <c r="P167" s="131" t="s">
        <v>220</v>
      </c>
      <c r="Q167" s="125">
        <f>SUM(Q168,Q176)</f>
        <v>0</v>
      </c>
    </row>
    <row r="168" spans="1:17" x14ac:dyDescent="0.2">
      <c r="D168" s="111"/>
      <c r="E168" s="111"/>
      <c r="F168" s="111"/>
      <c r="G168" s="111"/>
      <c r="H168" s="111"/>
      <c r="I168" s="122"/>
      <c r="J168" s="128">
        <v>2</v>
      </c>
      <c r="K168" s="128">
        <v>3</v>
      </c>
      <c r="L168" s="128">
        <v>1</v>
      </c>
      <c r="M168" s="128"/>
      <c r="N168" s="132"/>
      <c r="O168" s="131"/>
      <c r="P168" s="131" t="s">
        <v>219</v>
      </c>
      <c r="Q168" s="125">
        <f>SUM(Q169:Q174)</f>
        <v>0</v>
      </c>
    </row>
    <row r="169" spans="1:17" x14ac:dyDescent="0.2">
      <c r="D169" s="111"/>
      <c r="E169" s="111"/>
      <c r="F169" s="111"/>
      <c r="G169" s="111"/>
      <c r="H169" s="111"/>
      <c r="I169" s="122"/>
      <c r="J169" s="121">
        <v>2</v>
      </c>
      <c r="K169" s="121">
        <v>3</v>
      </c>
      <c r="L169" s="121">
        <v>1</v>
      </c>
      <c r="M169" s="121">
        <v>1</v>
      </c>
      <c r="N169" s="121">
        <v>1</v>
      </c>
      <c r="O169" s="121">
        <v>1</v>
      </c>
      <c r="P169" s="116" t="s">
        <v>218</v>
      </c>
      <c r="Q169" s="123"/>
    </row>
    <row r="170" spans="1:17" x14ac:dyDescent="0.2">
      <c r="D170" s="111"/>
      <c r="E170" s="111"/>
      <c r="F170" s="111"/>
      <c r="G170" s="111"/>
      <c r="H170" s="111"/>
      <c r="I170" s="122"/>
      <c r="J170" s="121">
        <v>2</v>
      </c>
      <c r="K170" s="121">
        <v>3</v>
      </c>
      <c r="L170" s="121">
        <v>1</v>
      </c>
      <c r="M170" s="121">
        <v>5</v>
      </c>
      <c r="N170" s="121">
        <v>1</v>
      </c>
      <c r="O170" s="121">
        <v>1</v>
      </c>
      <c r="P170" s="120" t="s">
        <v>213</v>
      </c>
      <c r="Q170" s="123"/>
    </row>
    <row r="171" spans="1:17" x14ac:dyDescent="0.2">
      <c r="D171" s="111"/>
      <c r="E171" s="111"/>
      <c r="F171" s="111"/>
      <c r="G171" s="111"/>
      <c r="H171" s="111"/>
      <c r="I171" s="122"/>
      <c r="J171" s="121">
        <v>2</v>
      </c>
      <c r="K171" s="121">
        <v>3</v>
      </c>
      <c r="L171" s="121">
        <v>1</v>
      </c>
      <c r="M171" s="121">
        <v>5</v>
      </c>
      <c r="N171" s="121">
        <v>1</v>
      </c>
      <c r="O171" s="121">
        <v>2</v>
      </c>
      <c r="P171" s="120" t="s">
        <v>212</v>
      </c>
      <c r="Q171" s="123"/>
    </row>
    <row r="172" spans="1:17" x14ac:dyDescent="0.2">
      <c r="D172" s="111"/>
      <c r="E172" s="111"/>
      <c r="F172" s="111"/>
      <c r="G172" s="111"/>
      <c r="H172" s="111"/>
      <c r="I172" s="122"/>
      <c r="J172" s="121">
        <v>2</v>
      </c>
      <c r="K172" s="121">
        <v>3</v>
      </c>
      <c r="L172" s="121">
        <v>1</v>
      </c>
      <c r="M172" s="121">
        <v>5</v>
      </c>
      <c r="N172" s="121">
        <v>3</v>
      </c>
      <c r="O172" s="116">
        <v>1</v>
      </c>
      <c r="P172" s="120" t="s">
        <v>211</v>
      </c>
      <c r="Q172" s="123"/>
    </row>
    <row r="173" spans="1:17" x14ac:dyDescent="0.2">
      <c r="D173" s="111"/>
      <c r="E173" s="111"/>
      <c r="F173" s="111"/>
      <c r="G173" s="111"/>
      <c r="H173" s="111"/>
      <c r="I173" s="122"/>
      <c r="J173" s="121">
        <v>2</v>
      </c>
      <c r="K173" s="121">
        <v>3</v>
      </c>
      <c r="L173" s="121">
        <v>1</v>
      </c>
      <c r="M173" s="121">
        <v>9</v>
      </c>
      <c r="N173" s="121">
        <v>1</v>
      </c>
      <c r="O173" s="116">
        <v>2</v>
      </c>
      <c r="P173" s="120" t="s">
        <v>276</v>
      </c>
      <c r="Q173" s="123"/>
    </row>
    <row r="174" spans="1:17" x14ac:dyDescent="0.2">
      <c r="D174" s="111"/>
      <c r="E174" s="111"/>
      <c r="F174" s="111"/>
      <c r="G174" s="111"/>
      <c r="H174" s="111"/>
      <c r="I174" s="122"/>
      <c r="J174" s="121">
        <v>2</v>
      </c>
      <c r="K174" s="121">
        <v>3</v>
      </c>
      <c r="L174" s="121">
        <v>1</v>
      </c>
      <c r="M174" s="124">
        <v>99</v>
      </c>
      <c r="N174" s="124">
        <v>1</v>
      </c>
      <c r="O174" s="124">
        <v>99</v>
      </c>
      <c r="P174" s="124" t="s">
        <v>204</v>
      </c>
      <c r="Q174" s="123"/>
    </row>
    <row r="175" spans="1:17" x14ac:dyDescent="0.2">
      <c r="D175" s="111"/>
      <c r="E175" s="111"/>
      <c r="F175" s="111"/>
      <c r="G175" s="111"/>
      <c r="H175" s="111"/>
      <c r="I175" s="122"/>
      <c r="J175" s="121"/>
      <c r="K175" s="121"/>
      <c r="L175" s="121"/>
      <c r="M175" s="124"/>
      <c r="N175" s="124"/>
      <c r="O175" s="124"/>
      <c r="P175" s="124"/>
      <c r="Q175" s="123"/>
    </row>
    <row r="176" spans="1:17" ht="15.75" x14ac:dyDescent="0.25">
      <c r="D176" s="111"/>
      <c r="E176" s="111"/>
      <c r="F176" s="111"/>
      <c r="G176" s="111"/>
      <c r="H176" s="111"/>
      <c r="I176" s="122"/>
      <c r="J176" s="128">
        <v>2</v>
      </c>
      <c r="K176" s="128">
        <v>3</v>
      </c>
      <c r="L176" s="128">
        <v>2</v>
      </c>
      <c r="M176" s="127"/>
      <c r="N176" s="127"/>
      <c r="O176" s="127"/>
      <c r="P176" s="126" t="s">
        <v>203</v>
      </c>
      <c r="Q176" s="125">
        <f>SUM(Q177:Q178)</f>
        <v>0</v>
      </c>
    </row>
    <row r="177" spans="1:17" x14ac:dyDescent="0.2">
      <c r="D177" s="111"/>
      <c r="E177" s="111"/>
      <c r="F177" s="111"/>
      <c r="G177" s="111"/>
      <c r="H177" s="111"/>
      <c r="I177" s="122"/>
      <c r="J177" s="121">
        <v>2</v>
      </c>
      <c r="K177" s="121">
        <v>3</v>
      </c>
      <c r="L177" s="121">
        <v>2</v>
      </c>
      <c r="M177" s="124">
        <v>2</v>
      </c>
      <c r="N177" s="124">
        <v>2</v>
      </c>
      <c r="O177" s="124">
        <v>2</v>
      </c>
      <c r="P177" s="124" t="s">
        <v>274</v>
      </c>
      <c r="Q177" s="123"/>
    </row>
    <row r="178" spans="1:17" x14ac:dyDescent="0.2">
      <c r="D178" s="111"/>
      <c r="E178" s="111"/>
      <c r="F178" s="111"/>
      <c r="G178" s="111"/>
      <c r="H178" s="111"/>
      <c r="I178" s="122"/>
      <c r="J178" s="121">
        <v>2</v>
      </c>
      <c r="K178" s="121">
        <v>3</v>
      </c>
      <c r="L178" s="121">
        <v>2</v>
      </c>
      <c r="M178" s="124">
        <v>4</v>
      </c>
      <c r="N178" s="124">
        <v>1</v>
      </c>
      <c r="O178" s="124">
        <v>1</v>
      </c>
      <c r="P178" s="124" t="s">
        <v>200</v>
      </c>
      <c r="Q178" s="123"/>
    </row>
    <row r="179" spans="1:17" x14ac:dyDescent="0.2"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64">
        <f>SUM(Q167)</f>
        <v>0</v>
      </c>
    </row>
    <row r="180" spans="1:17" x14ac:dyDescent="0.2"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0"/>
    </row>
    <row r="181" spans="1:17" x14ac:dyDescent="0.2">
      <c r="D181" s="111"/>
      <c r="E181" s="111"/>
      <c r="F181" s="111"/>
      <c r="G181" s="111"/>
      <c r="H181" s="111"/>
      <c r="I181" s="179" t="s">
        <v>282</v>
      </c>
      <c r="J181" s="128" t="s">
        <v>273</v>
      </c>
      <c r="K181" s="134"/>
      <c r="L181" s="111"/>
      <c r="M181" s="111"/>
      <c r="N181" s="111"/>
      <c r="O181" s="111"/>
      <c r="P181" s="111"/>
      <c r="Q181" s="110"/>
    </row>
    <row r="182" spans="1:17" x14ac:dyDescent="0.2">
      <c r="D182" s="111"/>
      <c r="E182" s="111"/>
      <c r="F182" s="111"/>
      <c r="G182" s="111"/>
      <c r="H182" s="111"/>
      <c r="I182" s="111"/>
      <c r="J182" s="128">
        <v>2</v>
      </c>
      <c r="K182" s="128">
        <v>3</v>
      </c>
      <c r="L182" s="132"/>
      <c r="M182" s="132"/>
      <c r="N182" s="132"/>
      <c r="O182" s="131"/>
      <c r="P182" s="131" t="s">
        <v>220</v>
      </c>
      <c r="Q182" s="169">
        <f>+Q183</f>
        <v>0</v>
      </c>
    </row>
    <row r="183" spans="1:17" x14ac:dyDescent="0.2">
      <c r="D183" s="111"/>
      <c r="E183" s="111"/>
      <c r="F183" s="111"/>
      <c r="G183" s="111"/>
      <c r="H183" s="111"/>
      <c r="I183" s="111"/>
      <c r="J183" s="126">
        <v>2</v>
      </c>
      <c r="K183" s="126">
        <v>3</v>
      </c>
      <c r="L183" s="126">
        <v>2</v>
      </c>
      <c r="M183" s="178"/>
      <c r="N183" s="178"/>
      <c r="O183" s="178"/>
      <c r="P183" s="126" t="s">
        <v>203</v>
      </c>
      <c r="Q183" s="177">
        <f>+Q184</f>
        <v>0</v>
      </c>
    </row>
    <row r="184" spans="1:17" x14ac:dyDescent="0.2">
      <c r="D184" s="111"/>
      <c r="E184" s="111"/>
      <c r="F184" s="111"/>
      <c r="G184" s="111"/>
      <c r="H184" s="111"/>
      <c r="I184" s="111"/>
      <c r="J184" s="128">
        <v>2</v>
      </c>
      <c r="K184" s="128">
        <v>3</v>
      </c>
      <c r="L184" s="128">
        <v>2</v>
      </c>
      <c r="M184" s="128">
        <v>7</v>
      </c>
      <c r="N184" s="121"/>
      <c r="O184" s="121"/>
      <c r="P184" s="126" t="s">
        <v>272</v>
      </c>
      <c r="Q184" s="176">
        <f>+Q185</f>
        <v>0</v>
      </c>
    </row>
    <row r="185" spans="1:17" x14ac:dyDescent="0.2">
      <c r="D185" s="111"/>
      <c r="E185" s="111"/>
      <c r="F185" s="111"/>
      <c r="G185" s="111"/>
      <c r="H185" s="111"/>
      <c r="I185" s="111"/>
      <c r="J185" s="128">
        <v>2</v>
      </c>
      <c r="K185" s="128">
        <v>3</v>
      </c>
      <c r="L185" s="128">
        <v>2</v>
      </c>
      <c r="M185" s="128">
        <v>7</v>
      </c>
      <c r="N185" s="128">
        <v>11</v>
      </c>
      <c r="O185" s="128"/>
      <c r="P185" s="126" t="s">
        <v>271</v>
      </c>
      <c r="Q185" s="176">
        <f>+Q186</f>
        <v>0</v>
      </c>
    </row>
    <row r="186" spans="1:17" x14ac:dyDescent="0.2">
      <c r="D186" s="111"/>
      <c r="E186" s="111"/>
      <c r="F186" s="111"/>
      <c r="G186" s="111"/>
      <c r="H186" s="111"/>
      <c r="I186" s="111"/>
      <c r="J186" s="121">
        <v>2</v>
      </c>
      <c r="K186" s="121">
        <v>3</v>
      </c>
      <c r="L186" s="121">
        <v>2</v>
      </c>
      <c r="M186" s="121">
        <v>7</v>
      </c>
      <c r="N186" s="121">
        <v>11</v>
      </c>
      <c r="O186" s="121">
        <v>99</v>
      </c>
      <c r="P186" s="124" t="s">
        <v>194</v>
      </c>
      <c r="Q186" s="175"/>
    </row>
    <row r="187" spans="1:17" ht="13.5" thickBot="1" x14ac:dyDescent="0.25"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0">
        <f>SUM(Q182)</f>
        <v>0</v>
      </c>
    </row>
    <row r="188" spans="1:17" ht="14.25" thickTop="1" thickBot="1" x14ac:dyDescent="0.25">
      <c r="D188" s="111"/>
      <c r="E188" s="111"/>
      <c r="F188" s="163"/>
      <c r="G188" s="162"/>
      <c r="H188" s="111"/>
      <c r="I188" s="111"/>
      <c r="J188" s="111"/>
      <c r="K188" s="111"/>
      <c r="L188" s="111"/>
      <c r="M188" s="116"/>
      <c r="N188" s="116" t="s">
        <v>190</v>
      </c>
      <c r="P188" s="111"/>
      <c r="Q188" s="161">
        <f>+Q179+Q187</f>
        <v>0</v>
      </c>
    </row>
    <row r="189" spans="1:17" ht="14.25" thickTop="1" thickBot="1" x14ac:dyDescent="0.25">
      <c r="A189" s="114"/>
      <c r="B189" s="114"/>
      <c r="C189" s="114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4"/>
      <c r="P189" s="111"/>
      <c r="Q189" s="159"/>
    </row>
    <row r="190" spans="1:17" ht="13.5" thickTop="1" x14ac:dyDescent="0.2">
      <c r="A190" s="19" t="s">
        <v>0</v>
      </c>
      <c r="D190" s="160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P190" s="160"/>
      <c r="Q190" s="159"/>
    </row>
    <row r="191" spans="1:17" x14ac:dyDescent="0.2">
      <c r="A191" s="19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P191" s="138"/>
      <c r="Q191" s="140"/>
    </row>
    <row r="192" spans="1:17" x14ac:dyDescent="0.2">
      <c r="A192" s="158" t="s">
        <v>281</v>
      </c>
      <c r="B192" s="156"/>
      <c r="C192" s="156"/>
      <c r="D192" s="156"/>
      <c r="E192" s="157"/>
      <c r="F192" s="157"/>
      <c r="G192" s="172"/>
      <c r="H192" s="172"/>
      <c r="I192" s="111"/>
      <c r="J192" s="111"/>
      <c r="K192" s="111"/>
      <c r="L192" s="111"/>
      <c r="M192" s="111"/>
      <c r="N192" s="111"/>
      <c r="P192" s="111"/>
      <c r="Q192" s="133"/>
    </row>
    <row r="193" spans="1:17" x14ac:dyDescent="0.2">
      <c r="A193" s="149"/>
      <c r="B193" s="153"/>
      <c r="C193" s="153"/>
      <c r="D193" s="148"/>
      <c r="E193" s="149"/>
      <c r="F193" s="153"/>
      <c r="G193" s="174"/>
      <c r="H193" s="174"/>
      <c r="I193" s="174"/>
      <c r="J193" s="174" t="s">
        <v>253</v>
      </c>
      <c r="K193" s="334" t="s">
        <v>241</v>
      </c>
      <c r="L193" s="334"/>
      <c r="M193" s="334"/>
      <c r="N193" s="334"/>
      <c r="O193" s="334"/>
      <c r="P193" s="174"/>
      <c r="Q193" s="152"/>
    </row>
    <row r="194" spans="1:17" x14ac:dyDescent="0.2">
      <c r="A194" s="149"/>
      <c r="B194" s="151" t="s">
        <v>252</v>
      </c>
      <c r="C194" s="151" t="s">
        <v>251</v>
      </c>
      <c r="D194" s="151" t="s">
        <v>250</v>
      </c>
      <c r="E194" s="149"/>
      <c r="F194" s="149" t="s">
        <v>249</v>
      </c>
      <c r="G194" s="149" t="s">
        <v>248</v>
      </c>
      <c r="H194" s="149"/>
      <c r="I194" s="150"/>
      <c r="J194" s="150" t="s">
        <v>247</v>
      </c>
      <c r="K194" s="149" t="s">
        <v>246</v>
      </c>
      <c r="L194" s="149" t="s">
        <v>245</v>
      </c>
      <c r="M194" s="149" t="s">
        <v>245</v>
      </c>
      <c r="N194" s="149" t="s">
        <v>244</v>
      </c>
      <c r="O194" s="149" t="s">
        <v>244</v>
      </c>
      <c r="P194" s="148" t="s">
        <v>243</v>
      </c>
      <c r="Q194" s="147" t="s">
        <v>242</v>
      </c>
    </row>
    <row r="195" spans="1:17" x14ac:dyDescent="0.2">
      <c r="A195" s="145" t="s">
        <v>241</v>
      </c>
      <c r="B195" s="144" t="s">
        <v>240</v>
      </c>
      <c r="C195" s="146" t="s">
        <v>239</v>
      </c>
      <c r="D195" s="145" t="s">
        <v>238</v>
      </c>
      <c r="E195" s="146" t="s">
        <v>237</v>
      </c>
      <c r="F195" s="145" t="s">
        <v>236</v>
      </c>
      <c r="G195" s="145" t="s">
        <v>236</v>
      </c>
      <c r="H195" s="145" t="s">
        <v>235</v>
      </c>
      <c r="I195" s="144" t="s">
        <v>234</v>
      </c>
      <c r="J195" s="142" t="s">
        <v>233</v>
      </c>
      <c r="K195" s="142"/>
      <c r="L195" s="142" t="s">
        <v>232</v>
      </c>
      <c r="M195" s="142" t="s">
        <v>231</v>
      </c>
      <c r="N195" s="143">
        <v>1</v>
      </c>
      <c r="O195" s="143">
        <v>2</v>
      </c>
      <c r="P195" s="142"/>
      <c r="Q195" s="141" t="s">
        <v>230</v>
      </c>
    </row>
    <row r="196" spans="1:17" x14ac:dyDescent="0.2">
      <c r="A196" s="132" t="s">
        <v>229</v>
      </c>
      <c r="D196" s="122"/>
      <c r="E196" s="122"/>
      <c r="F196" s="122"/>
      <c r="G196" s="122"/>
      <c r="H196" s="122"/>
      <c r="I196" s="122"/>
      <c r="J196" s="111"/>
      <c r="K196" s="111"/>
      <c r="L196" s="111"/>
      <c r="M196" s="111"/>
      <c r="N196" s="111"/>
      <c r="P196" s="111"/>
      <c r="Q196" s="133"/>
    </row>
    <row r="197" spans="1:17" x14ac:dyDescent="0.2">
      <c r="B197" s="136" t="s">
        <v>228</v>
      </c>
      <c r="G197" s="138"/>
      <c r="H197" s="138"/>
      <c r="I197" s="138"/>
      <c r="J197" s="121"/>
      <c r="K197" s="121"/>
      <c r="L197" s="121"/>
      <c r="M197" s="121"/>
      <c r="N197" s="111"/>
      <c r="P197" s="111"/>
      <c r="Q197" s="133"/>
    </row>
    <row r="198" spans="1:17" ht="16.5" x14ac:dyDescent="0.3">
      <c r="A198" s="139"/>
      <c r="C198" s="128" t="s">
        <v>227</v>
      </c>
      <c r="D198" s="137"/>
      <c r="E198" s="137"/>
      <c r="F198" s="137"/>
      <c r="G198" s="138"/>
      <c r="H198" s="138"/>
      <c r="I198" s="138"/>
      <c r="J198" s="121"/>
      <c r="K198" s="121"/>
      <c r="L198" s="121"/>
      <c r="M198" s="121"/>
      <c r="N198" s="111"/>
      <c r="P198" s="111"/>
      <c r="Q198" s="133"/>
    </row>
    <row r="199" spans="1:17" x14ac:dyDescent="0.2">
      <c r="A199" s="128"/>
      <c r="B199" s="121"/>
      <c r="D199" s="132" t="s">
        <v>226</v>
      </c>
      <c r="E199" s="137"/>
      <c r="F199" s="137"/>
      <c r="G199" s="138"/>
      <c r="H199" s="138"/>
      <c r="I199" s="138"/>
      <c r="J199" s="121"/>
      <c r="K199" s="121"/>
      <c r="L199" s="121"/>
      <c r="M199" s="121"/>
      <c r="N199" s="111"/>
      <c r="P199" s="111"/>
      <c r="Q199" s="133"/>
    </row>
    <row r="200" spans="1:17" x14ac:dyDescent="0.2">
      <c r="A200" s="121"/>
      <c r="B200" s="137"/>
      <c r="C200" s="137"/>
      <c r="E200" s="136" t="s">
        <v>225</v>
      </c>
      <c r="F200" s="137"/>
      <c r="G200" s="111"/>
      <c r="H200" s="111"/>
      <c r="I200" s="111"/>
      <c r="J200" s="121"/>
      <c r="K200" s="121"/>
      <c r="L200" s="121"/>
      <c r="M200" s="121"/>
      <c r="N200" s="111"/>
      <c r="P200" s="111"/>
      <c r="Q200" s="133"/>
    </row>
    <row r="201" spans="1:17" x14ac:dyDescent="0.2">
      <c r="B201" s="137"/>
      <c r="C201" s="137"/>
      <c r="D201" s="137"/>
      <c r="F201" s="136" t="s">
        <v>224</v>
      </c>
      <c r="G201" s="111"/>
      <c r="H201" s="111"/>
      <c r="I201" s="111"/>
      <c r="J201" s="121"/>
      <c r="K201" s="121"/>
      <c r="L201" s="121"/>
      <c r="M201" s="121"/>
      <c r="N201" s="111"/>
      <c r="P201" s="111"/>
      <c r="Q201" s="133"/>
    </row>
    <row r="202" spans="1:17" x14ac:dyDescent="0.2">
      <c r="B202" s="137"/>
      <c r="C202" s="137"/>
      <c r="D202" s="137"/>
      <c r="E202" s="137"/>
      <c r="G202" s="136" t="s">
        <v>223</v>
      </c>
      <c r="H202" s="136"/>
      <c r="I202" s="111"/>
      <c r="J202" s="121"/>
      <c r="K202" s="121"/>
      <c r="L202" s="121"/>
      <c r="M202" s="121"/>
      <c r="N202" s="111"/>
      <c r="P202" s="111"/>
      <c r="Q202" s="133"/>
    </row>
    <row r="203" spans="1:17" x14ac:dyDescent="0.2">
      <c r="B203" s="137"/>
      <c r="C203" s="137"/>
      <c r="D203" s="137"/>
      <c r="E203" s="137"/>
      <c r="G203" s="136"/>
      <c r="H203" s="135" t="s">
        <v>222</v>
      </c>
      <c r="I203" s="111"/>
      <c r="J203" s="121"/>
      <c r="K203" s="121"/>
      <c r="L203" s="121"/>
      <c r="M203" s="121"/>
      <c r="N203" s="111"/>
      <c r="P203" s="111"/>
      <c r="Q203" s="133"/>
    </row>
    <row r="204" spans="1:17" x14ac:dyDescent="0.2">
      <c r="D204" s="111"/>
      <c r="E204" s="111"/>
      <c r="F204" s="111"/>
      <c r="G204" s="111"/>
      <c r="H204" s="111"/>
      <c r="I204" s="134">
        <v>1</v>
      </c>
      <c r="J204" s="128" t="s">
        <v>221</v>
      </c>
      <c r="K204" s="134"/>
      <c r="L204" s="134"/>
      <c r="M204" s="134"/>
      <c r="N204" s="134"/>
      <c r="P204" s="172"/>
      <c r="Q204" s="123"/>
    </row>
    <row r="205" spans="1:17" x14ac:dyDescent="0.2">
      <c r="D205" s="111"/>
      <c r="E205" s="111"/>
      <c r="F205" s="111"/>
      <c r="G205" s="111"/>
      <c r="H205" s="111"/>
      <c r="I205" s="122"/>
      <c r="J205" s="128">
        <v>2</v>
      </c>
      <c r="K205" s="128">
        <v>3</v>
      </c>
      <c r="L205" s="132"/>
      <c r="M205" s="132"/>
      <c r="N205" s="132"/>
      <c r="O205" s="131"/>
      <c r="P205" s="131" t="s">
        <v>220</v>
      </c>
      <c r="Q205" s="125">
        <f>SUM(Q206,Q215)</f>
        <v>0</v>
      </c>
    </row>
    <row r="206" spans="1:17" x14ac:dyDescent="0.2">
      <c r="D206" s="111"/>
      <c r="E206" s="111"/>
      <c r="F206" s="111"/>
      <c r="G206" s="111"/>
      <c r="H206" s="111"/>
      <c r="I206" s="122"/>
      <c r="J206" s="128">
        <v>2</v>
      </c>
      <c r="K206" s="128">
        <v>3</v>
      </c>
      <c r="L206" s="128">
        <v>1</v>
      </c>
      <c r="M206" s="128"/>
      <c r="N206" s="132"/>
      <c r="O206" s="131"/>
      <c r="P206" s="131" t="s">
        <v>219</v>
      </c>
      <c r="Q206" s="125">
        <f>SUM(Q207:Q213)</f>
        <v>0</v>
      </c>
    </row>
    <row r="207" spans="1:17" x14ac:dyDescent="0.2">
      <c r="D207" s="111"/>
      <c r="E207" s="111"/>
      <c r="F207" s="111"/>
      <c r="G207" s="111"/>
      <c r="H207" s="111"/>
      <c r="I207" s="122"/>
      <c r="J207" s="121">
        <v>2</v>
      </c>
      <c r="K207" s="121">
        <v>3</v>
      </c>
      <c r="L207" s="121">
        <v>1</v>
      </c>
      <c r="M207" s="121">
        <v>1</v>
      </c>
      <c r="N207" s="121">
        <v>1</v>
      </c>
      <c r="O207" s="121">
        <v>1</v>
      </c>
      <c r="P207" s="116" t="s">
        <v>218</v>
      </c>
      <c r="Q207" s="123"/>
    </row>
    <row r="208" spans="1:17" x14ac:dyDescent="0.2">
      <c r="D208" s="111"/>
      <c r="E208" s="111"/>
      <c r="F208" s="111"/>
      <c r="G208" s="111"/>
      <c r="H208" s="111"/>
      <c r="I208" s="122"/>
      <c r="J208" s="121">
        <v>2</v>
      </c>
      <c r="K208" s="121">
        <v>3</v>
      </c>
      <c r="L208" s="121">
        <v>1</v>
      </c>
      <c r="M208" s="121">
        <v>5</v>
      </c>
      <c r="N208" s="121">
        <v>1</v>
      </c>
      <c r="O208" s="121">
        <v>1</v>
      </c>
      <c r="P208" s="120" t="s">
        <v>213</v>
      </c>
      <c r="Q208" s="123"/>
    </row>
    <row r="209" spans="1:17" x14ac:dyDescent="0.2">
      <c r="D209" s="111"/>
      <c r="E209" s="111"/>
      <c r="F209" s="111"/>
      <c r="G209" s="111"/>
      <c r="H209" s="111"/>
      <c r="I209" s="122"/>
      <c r="J209" s="121">
        <v>2</v>
      </c>
      <c r="K209" s="121">
        <v>3</v>
      </c>
      <c r="L209" s="121">
        <v>1</v>
      </c>
      <c r="M209" s="121">
        <v>5</v>
      </c>
      <c r="N209" s="121">
        <v>1</v>
      </c>
      <c r="O209" s="121">
        <v>2</v>
      </c>
      <c r="P209" s="120" t="s">
        <v>212</v>
      </c>
      <c r="Q209" s="123"/>
    </row>
    <row r="210" spans="1:17" x14ac:dyDescent="0.2">
      <c r="D210" s="111"/>
      <c r="E210" s="111"/>
      <c r="F210" s="111"/>
      <c r="G210" s="111"/>
      <c r="H210" s="111"/>
      <c r="I210" s="122"/>
      <c r="J210" s="121">
        <v>2</v>
      </c>
      <c r="K210" s="121">
        <v>3</v>
      </c>
      <c r="L210" s="121">
        <v>1</v>
      </c>
      <c r="M210" s="121">
        <v>5</v>
      </c>
      <c r="N210" s="121">
        <v>3</v>
      </c>
      <c r="O210" s="116">
        <v>1</v>
      </c>
      <c r="P210" s="120" t="s">
        <v>211</v>
      </c>
      <c r="Q210" s="123"/>
    </row>
    <row r="211" spans="1:17" x14ac:dyDescent="0.2">
      <c r="D211" s="111"/>
      <c r="E211" s="111"/>
      <c r="F211" s="111"/>
      <c r="G211" s="111"/>
      <c r="H211" s="111"/>
      <c r="I211" s="122"/>
      <c r="J211" s="121">
        <v>2</v>
      </c>
      <c r="K211" s="121">
        <v>3</v>
      </c>
      <c r="L211" s="121">
        <v>1</v>
      </c>
      <c r="M211" s="121">
        <v>5</v>
      </c>
      <c r="N211" s="121">
        <v>4</v>
      </c>
      <c r="O211" s="116">
        <v>1</v>
      </c>
      <c r="P211" s="120" t="s">
        <v>209</v>
      </c>
      <c r="Q211" s="123"/>
    </row>
    <row r="212" spans="1:17" x14ac:dyDescent="0.2">
      <c r="D212" s="111"/>
      <c r="E212" s="111"/>
      <c r="F212" s="111"/>
      <c r="G212" s="111"/>
      <c r="H212" s="111"/>
      <c r="I212" s="122"/>
      <c r="J212" s="121">
        <v>2</v>
      </c>
      <c r="K212" s="121">
        <v>3</v>
      </c>
      <c r="L212" s="121">
        <v>1</v>
      </c>
      <c r="M212" s="124">
        <v>9</v>
      </c>
      <c r="N212" s="124">
        <v>1</v>
      </c>
      <c r="O212" s="124">
        <v>2</v>
      </c>
      <c r="P212" s="124" t="s">
        <v>276</v>
      </c>
      <c r="Q212" s="123"/>
    </row>
    <row r="213" spans="1:17" x14ac:dyDescent="0.2">
      <c r="D213" s="111"/>
      <c r="E213" s="111"/>
      <c r="F213" s="111"/>
      <c r="G213" s="111"/>
      <c r="H213" s="111"/>
      <c r="I213" s="122"/>
      <c r="J213" s="121">
        <v>2</v>
      </c>
      <c r="K213" s="121">
        <v>3</v>
      </c>
      <c r="L213" s="121">
        <v>1</v>
      </c>
      <c r="M213" s="124">
        <v>9</v>
      </c>
      <c r="N213" s="124">
        <v>1</v>
      </c>
      <c r="O213" s="124">
        <v>99</v>
      </c>
      <c r="P213" s="124" t="s">
        <v>263</v>
      </c>
      <c r="Q213" s="123"/>
    </row>
    <row r="214" spans="1:17" x14ac:dyDescent="0.2">
      <c r="D214" s="111"/>
      <c r="E214" s="111"/>
      <c r="F214" s="111"/>
      <c r="G214" s="111"/>
      <c r="H214" s="111"/>
      <c r="I214" s="122"/>
      <c r="J214" s="121"/>
      <c r="K214" s="121"/>
      <c r="L214" s="121"/>
      <c r="M214" s="121"/>
      <c r="N214" s="121"/>
      <c r="O214" s="116"/>
      <c r="P214" s="120"/>
      <c r="Q214" s="173"/>
    </row>
    <row r="215" spans="1:17" ht="15.75" x14ac:dyDescent="0.25">
      <c r="D215" s="111"/>
      <c r="E215" s="111"/>
      <c r="F215" s="111"/>
      <c r="G215" s="111"/>
      <c r="H215" s="111"/>
      <c r="I215" s="122"/>
      <c r="J215" s="128">
        <v>2</v>
      </c>
      <c r="K215" s="128">
        <v>3</v>
      </c>
      <c r="L215" s="128">
        <v>2</v>
      </c>
      <c r="M215" s="127"/>
      <c r="N215" s="127"/>
      <c r="O215" s="127"/>
      <c r="P215" s="126" t="s">
        <v>203</v>
      </c>
      <c r="Q215" s="125">
        <f>SUM(Q216:Q217)</f>
        <v>0</v>
      </c>
    </row>
    <row r="216" spans="1:17" x14ac:dyDescent="0.2">
      <c r="D216" s="111"/>
      <c r="E216" s="111"/>
      <c r="F216" s="111"/>
      <c r="G216" s="111"/>
      <c r="H216" s="111"/>
      <c r="I216" s="122"/>
      <c r="J216" s="121">
        <v>2</v>
      </c>
      <c r="K216" s="121">
        <v>3</v>
      </c>
      <c r="L216" s="121">
        <v>2</v>
      </c>
      <c r="M216" s="124">
        <v>2</v>
      </c>
      <c r="N216" s="124">
        <v>2</v>
      </c>
      <c r="O216" s="124">
        <v>2</v>
      </c>
      <c r="P216" s="124" t="s">
        <v>274</v>
      </c>
      <c r="Q216" s="123"/>
    </row>
    <row r="217" spans="1:17" x14ac:dyDescent="0.2">
      <c r="D217" s="111"/>
      <c r="E217" s="111"/>
      <c r="F217" s="111"/>
      <c r="G217" s="111"/>
      <c r="H217" s="111"/>
      <c r="I217" s="122"/>
      <c r="J217" s="121">
        <v>2</v>
      </c>
      <c r="K217" s="121">
        <v>3</v>
      </c>
      <c r="L217" s="121">
        <v>2</v>
      </c>
      <c r="M217" s="124">
        <v>4</v>
      </c>
      <c r="N217" s="124">
        <v>1</v>
      </c>
      <c r="O217" s="124">
        <v>5</v>
      </c>
      <c r="P217" s="124" t="s">
        <v>257</v>
      </c>
      <c r="Q217" s="123"/>
    </row>
    <row r="218" spans="1:17" ht="13.5" thickBot="1" x14ac:dyDescent="0.25"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64">
        <f>SUM(Q205)</f>
        <v>0</v>
      </c>
    </row>
    <row r="219" spans="1:17" ht="14.25" thickTop="1" thickBot="1" x14ac:dyDescent="0.25">
      <c r="D219" s="111"/>
      <c r="E219" s="111"/>
      <c r="F219" s="163"/>
      <c r="G219" s="162"/>
      <c r="H219" s="111"/>
      <c r="I219" s="111"/>
      <c r="J219" s="111"/>
      <c r="K219" s="111"/>
      <c r="L219" s="111"/>
      <c r="M219" s="116"/>
      <c r="N219" s="116" t="s">
        <v>190</v>
      </c>
      <c r="P219" s="111"/>
      <c r="Q219" s="161">
        <f>+Q218</f>
        <v>0</v>
      </c>
    </row>
    <row r="220" spans="1:17" ht="14.25" thickTop="1" thickBot="1" x14ac:dyDescent="0.25">
      <c r="A220" s="114"/>
      <c r="B220" s="114"/>
      <c r="C220" s="114"/>
      <c r="D220" s="113"/>
      <c r="E220" s="113"/>
      <c r="F220" s="111"/>
      <c r="G220" s="111"/>
      <c r="H220" s="111"/>
      <c r="I220" s="111"/>
      <c r="J220" s="111"/>
      <c r="K220" s="111"/>
      <c r="L220" s="111"/>
      <c r="M220" s="111"/>
      <c r="N220" s="111"/>
      <c r="O220" s="114"/>
      <c r="P220" s="111"/>
      <c r="Q220" s="165"/>
    </row>
    <row r="221" spans="1:17" ht="13.5" thickTop="1" x14ac:dyDescent="0.2">
      <c r="A221" s="19" t="s">
        <v>0</v>
      </c>
      <c r="D221" s="138"/>
      <c r="E221" s="138"/>
      <c r="F221" s="160"/>
      <c r="G221" s="160"/>
      <c r="H221" s="160"/>
      <c r="I221" s="160"/>
      <c r="J221" s="160"/>
      <c r="K221" s="160"/>
      <c r="L221" s="160"/>
      <c r="M221" s="160"/>
      <c r="N221" s="160"/>
      <c r="P221" s="160"/>
      <c r="Q221" s="140"/>
    </row>
    <row r="222" spans="1:17" x14ac:dyDescent="0.2">
      <c r="A222" s="19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P222" s="138"/>
      <c r="Q222" s="140"/>
    </row>
    <row r="223" spans="1:17" x14ac:dyDescent="0.2">
      <c r="A223" s="158" t="s">
        <v>280</v>
      </c>
      <c r="B223" s="156"/>
      <c r="C223" s="156"/>
      <c r="D223" s="156"/>
      <c r="E223" s="157"/>
      <c r="F223" s="157"/>
      <c r="G223" s="157"/>
      <c r="H223" s="157"/>
      <c r="I223" s="155"/>
      <c r="J223" s="155"/>
      <c r="K223" s="155"/>
      <c r="L223" s="155"/>
      <c r="M223" s="155"/>
      <c r="N223" s="155"/>
      <c r="O223" s="156"/>
      <c r="P223" s="155"/>
      <c r="Q223" s="154"/>
    </row>
    <row r="224" spans="1:17" x14ac:dyDescent="0.2">
      <c r="A224" s="149"/>
      <c r="B224" s="153"/>
      <c r="C224" s="153"/>
      <c r="D224" s="148"/>
      <c r="E224" s="149"/>
      <c r="F224" s="153"/>
      <c r="G224" s="153"/>
      <c r="H224" s="153"/>
      <c r="I224" s="153"/>
      <c r="J224" s="153" t="s">
        <v>253</v>
      </c>
      <c r="K224" s="334" t="s">
        <v>241</v>
      </c>
      <c r="L224" s="334"/>
      <c r="M224" s="334"/>
      <c r="N224" s="334"/>
      <c r="O224" s="334"/>
      <c r="P224" s="153"/>
      <c r="Q224" s="152"/>
    </row>
    <row r="225" spans="1:17" x14ac:dyDescent="0.2">
      <c r="A225" s="149"/>
      <c r="B225" s="151" t="s">
        <v>252</v>
      </c>
      <c r="C225" s="151" t="s">
        <v>251</v>
      </c>
      <c r="D225" s="151" t="s">
        <v>250</v>
      </c>
      <c r="E225" s="149"/>
      <c r="F225" s="149" t="s">
        <v>249</v>
      </c>
      <c r="G225" s="149" t="s">
        <v>248</v>
      </c>
      <c r="H225" s="149"/>
      <c r="I225" s="150"/>
      <c r="J225" s="150" t="s">
        <v>247</v>
      </c>
      <c r="K225" s="149" t="s">
        <v>246</v>
      </c>
      <c r="L225" s="149" t="s">
        <v>245</v>
      </c>
      <c r="M225" s="149" t="s">
        <v>245</v>
      </c>
      <c r="N225" s="149" t="s">
        <v>244</v>
      </c>
      <c r="O225" s="149" t="s">
        <v>244</v>
      </c>
      <c r="P225" s="148" t="s">
        <v>243</v>
      </c>
      <c r="Q225" s="147" t="s">
        <v>242</v>
      </c>
    </row>
    <row r="226" spans="1:17" x14ac:dyDescent="0.2">
      <c r="A226" s="145" t="s">
        <v>241</v>
      </c>
      <c r="B226" s="144" t="s">
        <v>240</v>
      </c>
      <c r="C226" s="146" t="s">
        <v>239</v>
      </c>
      <c r="D226" s="145" t="s">
        <v>238</v>
      </c>
      <c r="E226" s="146" t="s">
        <v>237</v>
      </c>
      <c r="F226" s="145" t="s">
        <v>236</v>
      </c>
      <c r="G226" s="145" t="s">
        <v>236</v>
      </c>
      <c r="H226" s="145" t="s">
        <v>235</v>
      </c>
      <c r="I226" s="144" t="s">
        <v>234</v>
      </c>
      <c r="J226" s="142" t="s">
        <v>233</v>
      </c>
      <c r="K226" s="142"/>
      <c r="L226" s="142" t="s">
        <v>232</v>
      </c>
      <c r="M226" s="142" t="s">
        <v>231</v>
      </c>
      <c r="N226" s="143">
        <v>1</v>
      </c>
      <c r="O226" s="143">
        <v>2</v>
      </c>
      <c r="P226" s="142"/>
      <c r="Q226" s="141" t="s">
        <v>230</v>
      </c>
    </row>
    <row r="227" spans="1:17" x14ac:dyDescent="0.2">
      <c r="A227" s="132" t="s">
        <v>229</v>
      </c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P227" s="138"/>
      <c r="Q227" s="140"/>
    </row>
    <row r="228" spans="1:17" x14ac:dyDescent="0.2">
      <c r="B228" s="136" t="s">
        <v>228</v>
      </c>
      <c r="G228" s="138"/>
      <c r="H228" s="138"/>
      <c r="I228" s="138"/>
      <c r="J228" s="111"/>
      <c r="K228" s="111"/>
      <c r="L228" s="111"/>
      <c r="M228" s="111"/>
      <c r="N228" s="111"/>
      <c r="P228" s="111"/>
      <c r="Q228" s="133"/>
    </row>
    <row r="229" spans="1:17" ht="16.5" x14ac:dyDescent="0.3">
      <c r="A229" s="139"/>
      <c r="C229" s="128" t="s">
        <v>227</v>
      </c>
      <c r="D229" s="137"/>
      <c r="E229" s="137"/>
      <c r="F229" s="137"/>
      <c r="G229" s="138"/>
      <c r="H229" s="138"/>
      <c r="I229" s="138"/>
      <c r="J229" s="111"/>
      <c r="K229" s="111"/>
      <c r="L229" s="111"/>
      <c r="M229" s="111"/>
      <c r="N229" s="111"/>
      <c r="P229" s="111"/>
      <c r="Q229" s="133"/>
    </row>
    <row r="230" spans="1:17" x14ac:dyDescent="0.2">
      <c r="A230" s="128"/>
      <c r="B230" s="121"/>
      <c r="D230" s="132" t="s">
        <v>226</v>
      </c>
      <c r="E230" s="137"/>
      <c r="F230" s="137"/>
      <c r="G230" s="138"/>
      <c r="H230" s="138"/>
      <c r="I230" s="138"/>
      <c r="J230" s="111"/>
      <c r="K230" s="111"/>
      <c r="L230" s="111"/>
      <c r="M230" s="111"/>
      <c r="N230" s="111"/>
      <c r="P230" s="111"/>
      <c r="Q230" s="133"/>
    </row>
    <row r="231" spans="1:17" x14ac:dyDescent="0.2">
      <c r="A231" s="121"/>
      <c r="B231" s="137"/>
      <c r="C231" s="137"/>
      <c r="E231" s="136" t="s">
        <v>225</v>
      </c>
      <c r="F231" s="137"/>
      <c r="G231" s="111"/>
      <c r="H231" s="111"/>
      <c r="I231" s="111"/>
      <c r="J231" s="128"/>
      <c r="K231" s="128"/>
      <c r="L231" s="128"/>
      <c r="M231" s="128"/>
      <c r="N231" s="111"/>
      <c r="P231" s="111"/>
      <c r="Q231" s="133"/>
    </row>
    <row r="232" spans="1:17" x14ac:dyDescent="0.2">
      <c r="B232" s="137"/>
      <c r="C232" s="137"/>
      <c r="D232" s="137"/>
      <c r="F232" s="136" t="s">
        <v>224</v>
      </c>
      <c r="G232" s="111"/>
      <c r="H232" s="111"/>
      <c r="I232" s="111"/>
      <c r="J232" s="121"/>
      <c r="K232" s="121"/>
      <c r="L232" s="121"/>
      <c r="M232" s="121"/>
      <c r="N232" s="111"/>
      <c r="P232" s="111"/>
      <c r="Q232" s="133"/>
    </row>
    <row r="233" spans="1:17" x14ac:dyDescent="0.2">
      <c r="B233" s="137"/>
      <c r="C233" s="137"/>
      <c r="D233" s="137"/>
      <c r="E233" s="137"/>
      <c r="G233" s="136" t="s">
        <v>223</v>
      </c>
      <c r="H233" s="136"/>
      <c r="I233" s="111"/>
      <c r="J233" s="121"/>
      <c r="K233" s="121"/>
      <c r="L233" s="121"/>
      <c r="M233" s="121"/>
      <c r="N233" s="111"/>
      <c r="P233" s="111"/>
      <c r="Q233" s="133"/>
    </row>
    <row r="234" spans="1:17" x14ac:dyDescent="0.2">
      <c r="B234" s="137"/>
      <c r="C234" s="137"/>
      <c r="D234" s="137"/>
      <c r="E234" s="137"/>
      <c r="G234" s="136"/>
      <c r="H234" s="135" t="s">
        <v>222</v>
      </c>
      <c r="I234" s="111"/>
      <c r="J234" s="121"/>
      <c r="K234" s="121"/>
      <c r="L234" s="121"/>
      <c r="M234" s="121"/>
      <c r="N234" s="111"/>
      <c r="P234" s="111"/>
      <c r="Q234" s="133"/>
    </row>
    <row r="235" spans="1:17" x14ac:dyDescent="0.2">
      <c r="D235" s="111"/>
      <c r="E235" s="111"/>
      <c r="F235" s="111"/>
      <c r="G235" s="111"/>
      <c r="H235" s="111"/>
      <c r="I235" s="134">
        <v>1</v>
      </c>
      <c r="J235" s="128" t="s">
        <v>221</v>
      </c>
      <c r="K235" s="134"/>
      <c r="L235" s="134"/>
      <c r="M235" s="134"/>
      <c r="N235" s="134"/>
      <c r="P235" s="172"/>
      <c r="Q235" s="123"/>
    </row>
    <row r="236" spans="1:17" x14ac:dyDescent="0.2">
      <c r="D236" s="111"/>
      <c r="E236" s="111"/>
      <c r="F236" s="111"/>
      <c r="G236" s="111"/>
      <c r="H236" s="111"/>
      <c r="I236" s="122"/>
      <c r="J236" s="128">
        <v>2</v>
      </c>
      <c r="K236" s="128">
        <v>3</v>
      </c>
      <c r="L236" s="132"/>
      <c r="M236" s="132"/>
      <c r="N236" s="132"/>
      <c r="O236" s="131"/>
      <c r="P236" s="131" t="s">
        <v>220</v>
      </c>
      <c r="Q236" s="125">
        <f>SUM(Q237,Q247)</f>
        <v>0</v>
      </c>
    </row>
    <row r="237" spans="1:17" x14ac:dyDescent="0.2">
      <c r="D237" s="111"/>
      <c r="E237" s="111"/>
      <c r="F237" s="111"/>
      <c r="G237" s="111"/>
      <c r="H237" s="111"/>
      <c r="I237" s="122"/>
      <c r="J237" s="128">
        <v>2</v>
      </c>
      <c r="K237" s="128">
        <v>3</v>
      </c>
      <c r="L237" s="128">
        <v>1</v>
      </c>
      <c r="M237" s="128"/>
      <c r="N237" s="132"/>
      <c r="O237" s="131"/>
      <c r="P237" s="131" t="s">
        <v>219</v>
      </c>
      <c r="Q237" s="125">
        <f>SUM(Q238:Q245)</f>
        <v>0</v>
      </c>
    </row>
    <row r="238" spans="1:17" x14ac:dyDescent="0.2">
      <c r="D238" s="111"/>
      <c r="E238" s="111"/>
      <c r="F238" s="111"/>
      <c r="G238" s="111"/>
      <c r="H238" s="111"/>
      <c r="I238" s="122"/>
      <c r="J238" s="121">
        <v>2</v>
      </c>
      <c r="K238" s="121">
        <v>3</v>
      </c>
      <c r="L238" s="121">
        <v>1</v>
      </c>
      <c r="M238" s="121">
        <v>1</v>
      </c>
      <c r="N238" s="121">
        <v>1</v>
      </c>
      <c r="O238" s="121">
        <v>1</v>
      </c>
      <c r="P238" s="116" t="s">
        <v>218</v>
      </c>
      <c r="Q238" s="129"/>
    </row>
    <row r="239" spans="1:17" x14ac:dyDescent="0.2">
      <c r="D239" s="111"/>
      <c r="E239" s="111"/>
      <c r="F239" s="111"/>
      <c r="G239" s="111"/>
      <c r="H239" s="111"/>
      <c r="I239" s="122"/>
      <c r="J239" s="121">
        <v>2</v>
      </c>
      <c r="K239" s="121">
        <v>3</v>
      </c>
      <c r="L239" s="121">
        <v>1</v>
      </c>
      <c r="M239" s="121">
        <v>2</v>
      </c>
      <c r="N239" s="121">
        <v>1</v>
      </c>
      <c r="O239" s="121">
        <v>1</v>
      </c>
      <c r="P239" s="116" t="s">
        <v>217</v>
      </c>
      <c r="Q239" s="123"/>
    </row>
    <row r="240" spans="1:17" x14ac:dyDescent="0.2">
      <c r="D240" s="111"/>
      <c r="E240" s="111"/>
      <c r="F240" s="111"/>
      <c r="G240" s="111"/>
      <c r="H240" s="111"/>
      <c r="I240" s="122"/>
      <c r="J240" s="121">
        <v>2</v>
      </c>
      <c r="K240" s="121">
        <v>3</v>
      </c>
      <c r="L240" s="121">
        <v>1</v>
      </c>
      <c r="M240" s="121">
        <v>5</v>
      </c>
      <c r="N240" s="121">
        <v>1</v>
      </c>
      <c r="O240" s="121">
        <v>1</v>
      </c>
      <c r="P240" s="120" t="s">
        <v>213</v>
      </c>
      <c r="Q240" s="123"/>
    </row>
    <row r="241" spans="4:17" x14ac:dyDescent="0.2">
      <c r="D241" s="111"/>
      <c r="E241" s="111"/>
      <c r="F241" s="111"/>
      <c r="G241" s="111"/>
      <c r="H241" s="111"/>
      <c r="I241" s="122"/>
      <c r="J241" s="121">
        <v>2</v>
      </c>
      <c r="K241" s="121">
        <v>3</v>
      </c>
      <c r="L241" s="121">
        <v>1</v>
      </c>
      <c r="M241" s="121">
        <v>5</v>
      </c>
      <c r="N241" s="121">
        <v>1</v>
      </c>
      <c r="O241" s="121">
        <v>2</v>
      </c>
      <c r="P241" s="120" t="s">
        <v>212</v>
      </c>
      <c r="Q241" s="130"/>
    </row>
    <row r="242" spans="4:17" x14ac:dyDescent="0.2">
      <c r="D242" s="111"/>
      <c r="E242" s="111"/>
      <c r="F242" s="111"/>
      <c r="G242" s="111"/>
      <c r="H242" s="111"/>
      <c r="I242" s="122"/>
      <c r="J242" s="121">
        <v>2</v>
      </c>
      <c r="K242" s="121">
        <v>3</v>
      </c>
      <c r="L242" s="121">
        <v>1</v>
      </c>
      <c r="M242" s="121">
        <v>5</v>
      </c>
      <c r="N242" s="121">
        <v>3</v>
      </c>
      <c r="O242" s="116">
        <v>1</v>
      </c>
      <c r="P242" s="120" t="s">
        <v>211</v>
      </c>
      <c r="Q242" s="130"/>
    </row>
    <row r="243" spans="4:17" x14ac:dyDescent="0.2">
      <c r="D243" s="111"/>
      <c r="E243" s="111"/>
      <c r="F243" s="111"/>
      <c r="G243" s="111"/>
      <c r="H243" s="111"/>
      <c r="I243" s="122"/>
      <c r="J243" s="121">
        <v>2</v>
      </c>
      <c r="K243" s="121">
        <v>3</v>
      </c>
      <c r="L243" s="121">
        <v>1</v>
      </c>
      <c r="M243" s="121">
        <v>5</v>
      </c>
      <c r="N243" s="121">
        <v>4</v>
      </c>
      <c r="O243" s="116">
        <v>1</v>
      </c>
      <c r="P243" s="120" t="s">
        <v>209</v>
      </c>
      <c r="Q243" s="130"/>
    </row>
    <row r="244" spans="4:17" x14ac:dyDescent="0.2">
      <c r="D244" s="111"/>
      <c r="E244" s="111"/>
      <c r="F244" s="111"/>
      <c r="G244" s="111"/>
      <c r="H244" s="111"/>
      <c r="I244" s="122"/>
      <c r="J244" s="121">
        <v>2</v>
      </c>
      <c r="K244" s="121">
        <v>3</v>
      </c>
      <c r="L244" s="121">
        <v>1</v>
      </c>
      <c r="M244" s="124">
        <v>6</v>
      </c>
      <c r="N244" s="124">
        <v>1</v>
      </c>
      <c r="O244" s="124">
        <v>99</v>
      </c>
      <c r="P244" s="124" t="s">
        <v>265</v>
      </c>
      <c r="Q244" s="123"/>
    </row>
    <row r="245" spans="4:17" x14ac:dyDescent="0.2">
      <c r="D245" s="111"/>
      <c r="E245" s="111"/>
      <c r="F245" s="111"/>
      <c r="G245" s="111"/>
      <c r="H245" s="111"/>
      <c r="I245" s="122"/>
      <c r="J245" s="121">
        <v>2</v>
      </c>
      <c r="K245" s="121">
        <v>3</v>
      </c>
      <c r="L245" s="121">
        <v>1</v>
      </c>
      <c r="M245" s="124">
        <v>9</v>
      </c>
      <c r="N245" s="124">
        <v>1</v>
      </c>
      <c r="O245" s="124">
        <v>99</v>
      </c>
      <c r="P245" s="124" t="s">
        <v>263</v>
      </c>
      <c r="Q245" s="123"/>
    </row>
    <row r="246" spans="4:17" x14ac:dyDescent="0.2">
      <c r="D246" s="111"/>
      <c r="E246" s="111"/>
      <c r="F246" s="111"/>
      <c r="G246" s="111"/>
      <c r="H246" s="111"/>
      <c r="I246" s="122"/>
      <c r="J246" s="121"/>
      <c r="K246" s="121"/>
      <c r="L246" s="121"/>
      <c r="M246" s="124"/>
      <c r="N246" s="124"/>
      <c r="O246" s="124"/>
      <c r="P246" s="124"/>
      <c r="Q246" s="130"/>
    </row>
    <row r="247" spans="4:17" ht="15.75" x14ac:dyDescent="0.25">
      <c r="D247" s="111"/>
      <c r="E247" s="111"/>
      <c r="F247" s="111"/>
      <c r="G247" s="111"/>
      <c r="H247" s="111"/>
      <c r="I247" s="122"/>
      <c r="J247" s="128">
        <v>2</v>
      </c>
      <c r="K247" s="128">
        <v>3</v>
      </c>
      <c r="L247" s="128">
        <v>2</v>
      </c>
      <c r="M247" s="127"/>
      <c r="N247" s="127"/>
      <c r="O247" s="127"/>
      <c r="P247" s="126" t="s">
        <v>203</v>
      </c>
      <c r="Q247" s="125">
        <f>SUM(Q248:Q254)</f>
        <v>0</v>
      </c>
    </row>
    <row r="248" spans="4:17" x14ac:dyDescent="0.2">
      <c r="D248" s="111"/>
      <c r="E248" s="111"/>
      <c r="F248" s="111"/>
      <c r="G248" s="111"/>
      <c r="H248" s="111"/>
      <c r="I248" s="122"/>
      <c r="J248" s="121">
        <v>2</v>
      </c>
      <c r="K248" s="121">
        <v>3</v>
      </c>
      <c r="L248" s="121">
        <v>2</v>
      </c>
      <c r="M248" s="121">
        <v>1</v>
      </c>
      <c r="N248" s="121">
        <v>2</v>
      </c>
      <c r="O248" s="121">
        <v>2</v>
      </c>
      <c r="P248" s="120" t="s">
        <v>279</v>
      </c>
      <c r="Q248" s="129"/>
    </row>
    <row r="249" spans="4:17" x14ac:dyDescent="0.2">
      <c r="D249" s="111"/>
      <c r="E249" s="111"/>
      <c r="F249" s="111"/>
      <c r="G249" s="111"/>
      <c r="H249" s="111"/>
      <c r="I249" s="122"/>
      <c r="J249" s="121">
        <v>2</v>
      </c>
      <c r="K249" s="121">
        <v>3</v>
      </c>
      <c r="L249" s="121">
        <v>2</v>
      </c>
      <c r="M249" s="121">
        <v>1</v>
      </c>
      <c r="N249" s="121">
        <v>2</v>
      </c>
      <c r="O249" s="121">
        <v>99</v>
      </c>
      <c r="P249" s="120" t="s">
        <v>201</v>
      </c>
      <c r="Q249" s="129"/>
    </row>
    <row r="250" spans="4:17" x14ac:dyDescent="0.2">
      <c r="D250" s="111"/>
      <c r="E250" s="111"/>
      <c r="F250" s="111"/>
      <c r="G250" s="111"/>
      <c r="H250" s="111"/>
      <c r="I250" s="122"/>
      <c r="J250" s="121">
        <v>2</v>
      </c>
      <c r="K250" s="121">
        <v>3</v>
      </c>
      <c r="L250" s="121">
        <v>2</v>
      </c>
      <c r="M250" s="124">
        <v>4</v>
      </c>
      <c r="N250" s="124">
        <v>1</v>
      </c>
      <c r="O250" s="124">
        <v>5</v>
      </c>
      <c r="P250" s="124" t="s">
        <v>257</v>
      </c>
      <c r="Q250" s="129"/>
    </row>
    <row r="251" spans="4:17" x14ac:dyDescent="0.2">
      <c r="D251" s="111"/>
      <c r="E251" s="111"/>
      <c r="F251" s="111"/>
      <c r="G251" s="111"/>
      <c r="H251" s="111"/>
      <c r="I251" s="122"/>
      <c r="J251" s="121">
        <v>2</v>
      </c>
      <c r="K251" s="121">
        <v>3</v>
      </c>
      <c r="L251" s="121">
        <v>2</v>
      </c>
      <c r="M251" s="124">
        <v>7</v>
      </c>
      <c r="N251" s="124">
        <v>4</v>
      </c>
      <c r="O251" s="124">
        <v>1</v>
      </c>
      <c r="P251" s="124" t="s">
        <v>278</v>
      </c>
      <c r="Q251" s="123"/>
    </row>
    <row r="252" spans="4:17" x14ac:dyDescent="0.2">
      <c r="D252" s="111"/>
      <c r="E252" s="111"/>
      <c r="F252" s="111"/>
      <c r="G252" s="111"/>
      <c r="H252" s="111"/>
      <c r="I252" s="122"/>
      <c r="J252" s="121">
        <v>2</v>
      </c>
      <c r="K252" s="121">
        <v>3</v>
      </c>
      <c r="L252" s="121">
        <v>2</v>
      </c>
      <c r="M252" s="124">
        <v>7</v>
      </c>
      <c r="N252" s="124">
        <v>11</v>
      </c>
      <c r="O252" s="124">
        <v>99</v>
      </c>
      <c r="P252" s="124" t="s">
        <v>194</v>
      </c>
      <c r="Q252" s="123"/>
    </row>
    <row r="253" spans="4:17" x14ac:dyDescent="0.2">
      <c r="D253" s="111"/>
      <c r="E253" s="111"/>
      <c r="F253" s="111"/>
      <c r="G253" s="111"/>
      <c r="H253" s="111"/>
      <c r="I253" s="122"/>
      <c r="J253" s="121">
        <v>2</v>
      </c>
      <c r="K253" s="121">
        <v>3</v>
      </c>
      <c r="L253" s="121">
        <v>2</v>
      </c>
      <c r="M253" s="121">
        <v>8</v>
      </c>
      <c r="N253" s="121">
        <v>1</v>
      </c>
      <c r="O253" s="121">
        <v>1</v>
      </c>
      <c r="P253" s="120" t="s">
        <v>193</v>
      </c>
      <c r="Q253" s="123"/>
    </row>
    <row r="254" spans="4:17" x14ac:dyDescent="0.2">
      <c r="D254" s="111"/>
      <c r="E254" s="111"/>
      <c r="F254" s="111"/>
      <c r="G254" s="111"/>
      <c r="H254" s="111"/>
      <c r="I254" s="122"/>
      <c r="J254" s="121">
        <v>2</v>
      </c>
      <c r="K254" s="121">
        <v>3</v>
      </c>
      <c r="L254" s="121">
        <v>2</v>
      </c>
      <c r="M254" s="121">
        <v>8</v>
      </c>
      <c r="N254" s="121">
        <v>1</v>
      </c>
      <c r="O254" s="121">
        <v>2</v>
      </c>
      <c r="P254" s="120" t="s">
        <v>192</v>
      </c>
      <c r="Q254" s="119"/>
    </row>
    <row r="255" spans="4:17" ht="13.5" thickBot="1" x14ac:dyDescent="0.25"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64">
        <f>SUM(Q236)</f>
        <v>0</v>
      </c>
    </row>
    <row r="256" spans="4:17" ht="14.25" thickTop="1" thickBot="1" x14ac:dyDescent="0.25">
      <c r="D256" s="111"/>
      <c r="E256" s="111"/>
      <c r="F256" s="163"/>
      <c r="G256" s="162"/>
      <c r="H256" s="111"/>
      <c r="I256" s="111"/>
      <c r="J256" s="111"/>
      <c r="K256" s="111"/>
      <c r="L256" s="111"/>
      <c r="M256" s="116"/>
      <c r="N256" s="116" t="s">
        <v>190</v>
      </c>
      <c r="P256" s="111"/>
      <c r="Q256" s="161">
        <f>+Q255</f>
        <v>0</v>
      </c>
    </row>
    <row r="257" spans="1:17" ht="14.25" thickTop="1" thickBot="1" x14ac:dyDescent="0.25">
      <c r="A257" s="114"/>
      <c r="B257" s="114"/>
      <c r="C257" s="114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4"/>
      <c r="P257" s="111"/>
      <c r="Q257" s="165"/>
    </row>
    <row r="258" spans="1:17" ht="13.5" thickTop="1" x14ac:dyDescent="0.2">
      <c r="A258" s="19" t="s">
        <v>0</v>
      </c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P258" s="160"/>
      <c r="Q258" s="140"/>
    </row>
    <row r="259" spans="1:17" x14ac:dyDescent="0.2">
      <c r="A259" s="19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P259" s="138"/>
      <c r="Q259" s="140"/>
    </row>
    <row r="260" spans="1:17" x14ac:dyDescent="0.2">
      <c r="A260" s="158" t="s">
        <v>277</v>
      </c>
      <c r="B260" s="156"/>
      <c r="C260" s="156"/>
      <c r="D260" s="156"/>
      <c r="E260" s="157"/>
      <c r="F260" s="157"/>
      <c r="G260" s="157"/>
      <c r="H260" s="157"/>
      <c r="I260" s="155"/>
      <c r="J260" s="155"/>
      <c r="K260" s="155"/>
      <c r="L260" s="155"/>
      <c r="M260" s="155"/>
      <c r="N260" s="155"/>
      <c r="O260" s="156"/>
      <c r="P260" s="155"/>
      <c r="Q260" s="154"/>
    </row>
    <row r="261" spans="1:17" x14ac:dyDescent="0.2">
      <c r="A261" s="149"/>
      <c r="B261" s="153"/>
      <c r="C261" s="153"/>
      <c r="D261" s="148"/>
      <c r="E261" s="149"/>
      <c r="F261" s="153"/>
      <c r="G261" s="153"/>
      <c r="H261" s="153"/>
      <c r="I261" s="153"/>
      <c r="J261" s="153" t="s">
        <v>253</v>
      </c>
      <c r="K261" s="334" t="s">
        <v>241</v>
      </c>
      <c r="L261" s="334"/>
      <c r="M261" s="334"/>
      <c r="N261" s="334"/>
      <c r="O261" s="334"/>
      <c r="P261" s="153"/>
      <c r="Q261" s="152"/>
    </row>
    <row r="262" spans="1:17" x14ac:dyDescent="0.2">
      <c r="A262" s="149"/>
      <c r="B262" s="151" t="s">
        <v>252</v>
      </c>
      <c r="C262" s="151" t="s">
        <v>251</v>
      </c>
      <c r="D262" s="151" t="s">
        <v>250</v>
      </c>
      <c r="E262" s="149"/>
      <c r="F262" s="149" t="s">
        <v>249</v>
      </c>
      <c r="G262" s="149" t="s">
        <v>248</v>
      </c>
      <c r="H262" s="149"/>
      <c r="I262" s="150"/>
      <c r="J262" s="150" t="s">
        <v>247</v>
      </c>
      <c r="K262" s="149" t="s">
        <v>246</v>
      </c>
      <c r="L262" s="149" t="s">
        <v>245</v>
      </c>
      <c r="M262" s="149" t="s">
        <v>245</v>
      </c>
      <c r="N262" s="149" t="s">
        <v>244</v>
      </c>
      <c r="O262" s="149" t="s">
        <v>244</v>
      </c>
      <c r="P262" s="148" t="s">
        <v>243</v>
      </c>
      <c r="Q262" s="147" t="s">
        <v>242</v>
      </c>
    </row>
    <row r="263" spans="1:17" x14ac:dyDescent="0.2">
      <c r="A263" s="145" t="s">
        <v>241</v>
      </c>
      <c r="B263" s="144" t="s">
        <v>240</v>
      </c>
      <c r="C263" s="146" t="s">
        <v>239</v>
      </c>
      <c r="D263" s="145" t="s">
        <v>238</v>
      </c>
      <c r="E263" s="146" t="s">
        <v>237</v>
      </c>
      <c r="F263" s="145" t="s">
        <v>236</v>
      </c>
      <c r="G263" s="145" t="s">
        <v>236</v>
      </c>
      <c r="H263" s="145" t="s">
        <v>235</v>
      </c>
      <c r="I263" s="144" t="s">
        <v>234</v>
      </c>
      <c r="J263" s="142" t="s">
        <v>233</v>
      </c>
      <c r="K263" s="142"/>
      <c r="L263" s="142" t="s">
        <v>232</v>
      </c>
      <c r="M263" s="142" t="s">
        <v>231</v>
      </c>
      <c r="N263" s="143">
        <v>1</v>
      </c>
      <c r="O263" s="143">
        <v>2</v>
      </c>
      <c r="P263" s="142"/>
      <c r="Q263" s="141" t="s">
        <v>230</v>
      </c>
    </row>
    <row r="264" spans="1:17" x14ac:dyDescent="0.2">
      <c r="A264" s="132" t="s">
        <v>229</v>
      </c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P264" s="138"/>
      <c r="Q264" s="140"/>
    </row>
    <row r="265" spans="1:17" x14ac:dyDescent="0.2">
      <c r="B265" s="136" t="s">
        <v>228</v>
      </c>
      <c r="G265" s="138"/>
      <c r="H265" s="138"/>
      <c r="I265" s="138"/>
      <c r="J265" s="121"/>
      <c r="K265" s="111"/>
      <c r="L265" s="111"/>
      <c r="M265" s="111"/>
      <c r="N265" s="111"/>
      <c r="P265" s="111"/>
      <c r="Q265" s="133"/>
    </row>
    <row r="266" spans="1:17" ht="16.5" x14ac:dyDescent="0.3">
      <c r="A266" s="139"/>
      <c r="C266" s="128" t="s">
        <v>227</v>
      </c>
      <c r="D266" s="137"/>
      <c r="E266" s="137"/>
      <c r="F266" s="137"/>
      <c r="G266" s="138"/>
      <c r="H266" s="138"/>
      <c r="I266" s="138"/>
      <c r="J266" s="121"/>
      <c r="K266" s="111"/>
      <c r="L266" s="111"/>
      <c r="M266" s="111"/>
      <c r="N266" s="111"/>
      <c r="P266" s="111"/>
      <c r="Q266" s="133"/>
    </row>
    <row r="267" spans="1:17" x14ac:dyDescent="0.2">
      <c r="A267" s="128"/>
      <c r="B267" s="121"/>
      <c r="D267" s="132" t="s">
        <v>226</v>
      </c>
      <c r="E267" s="137"/>
      <c r="F267" s="137"/>
      <c r="G267" s="138"/>
      <c r="H267" s="138"/>
      <c r="I267" s="138"/>
      <c r="J267" s="121"/>
      <c r="K267" s="111"/>
      <c r="L267" s="111"/>
      <c r="M267" s="111"/>
      <c r="N267" s="111"/>
      <c r="P267" s="111"/>
      <c r="Q267" s="133"/>
    </row>
    <row r="268" spans="1:17" x14ac:dyDescent="0.2">
      <c r="A268" s="121"/>
      <c r="B268" s="137"/>
      <c r="C268" s="137"/>
      <c r="E268" s="136" t="s">
        <v>225</v>
      </c>
      <c r="F268" s="137"/>
      <c r="G268" s="111"/>
      <c r="H268" s="111"/>
      <c r="I268" s="111"/>
      <c r="J268" s="121"/>
      <c r="K268" s="121"/>
      <c r="L268" s="121"/>
      <c r="M268" s="121"/>
      <c r="N268" s="111"/>
      <c r="P268" s="111"/>
      <c r="Q268" s="133"/>
    </row>
    <row r="269" spans="1:17" x14ac:dyDescent="0.2">
      <c r="B269" s="137"/>
      <c r="C269" s="137"/>
      <c r="D269" s="137"/>
      <c r="F269" s="136" t="s">
        <v>224</v>
      </c>
      <c r="G269" s="111"/>
      <c r="H269" s="111"/>
      <c r="I269" s="111"/>
      <c r="J269" s="121"/>
      <c r="K269" s="121"/>
      <c r="L269" s="121"/>
      <c r="M269" s="121"/>
      <c r="N269" s="111"/>
      <c r="P269" s="111"/>
      <c r="Q269" s="133"/>
    </row>
    <row r="270" spans="1:17" x14ac:dyDescent="0.2">
      <c r="B270" s="137"/>
      <c r="C270" s="137"/>
      <c r="D270" s="137"/>
      <c r="E270" s="137"/>
      <c r="G270" s="136" t="s">
        <v>223</v>
      </c>
      <c r="H270" s="136"/>
      <c r="I270" s="111"/>
      <c r="J270" s="121"/>
      <c r="K270" s="121"/>
      <c r="L270" s="121"/>
      <c r="M270" s="121"/>
      <c r="N270" s="111"/>
      <c r="P270" s="111"/>
      <c r="Q270" s="133"/>
    </row>
    <row r="271" spans="1:17" x14ac:dyDescent="0.2">
      <c r="B271" s="137"/>
      <c r="C271" s="137"/>
      <c r="D271" s="137"/>
      <c r="E271" s="137"/>
      <c r="G271" s="136"/>
      <c r="H271" s="135" t="s">
        <v>222</v>
      </c>
      <c r="I271" s="111"/>
      <c r="J271" s="121"/>
      <c r="K271" s="121"/>
      <c r="L271" s="121"/>
      <c r="M271" s="121"/>
      <c r="N271" s="111"/>
      <c r="P271" s="111"/>
      <c r="Q271" s="133"/>
    </row>
    <row r="272" spans="1:17" x14ac:dyDescent="0.2">
      <c r="D272" s="111"/>
      <c r="E272" s="111"/>
      <c r="F272" s="111"/>
      <c r="G272" s="111"/>
      <c r="H272" s="111"/>
      <c r="I272" s="134">
        <v>1</v>
      </c>
      <c r="J272" s="128" t="s">
        <v>221</v>
      </c>
      <c r="K272" s="134"/>
      <c r="L272" s="134"/>
      <c r="M272" s="134"/>
      <c r="N272" s="134"/>
      <c r="P272" s="111"/>
      <c r="Q272" s="133"/>
    </row>
    <row r="273" spans="4:17" x14ac:dyDescent="0.2">
      <c r="D273" s="111"/>
      <c r="E273" s="111"/>
      <c r="F273" s="111"/>
      <c r="G273" s="111"/>
      <c r="H273" s="111"/>
      <c r="I273" s="122"/>
      <c r="J273" s="128">
        <v>2</v>
      </c>
      <c r="K273" s="128">
        <v>3</v>
      </c>
      <c r="L273" s="132"/>
      <c r="M273" s="132"/>
      <c r="N273" s="132"/>
      <c r="O273" s="131"/>
      <c r="P273" s="131" t="s">
        <v>220</v>
      </c>
      <c r="Q273" s="125">
        <f>SUM(Q274,Q285)</f>
        <v>0</v>
      </c>
    </row>
    <row r="274" spans="4:17" x14ac:dyDescent="0.2">
      <c r="D274" s="111"/>
      <c r="E274" s="111"/>
      <c r="F274" s="111"/>
      <c r="G274" s="111"/>
      <c r="H274" s="111"/>
      <c r="I274" s="122"/>
      <c r="J274" s="128">
        <v>2</v>
      </c>
      <c r="K274" s="128">
        <v>3</v>
      </c>
      <c r="L274" s="128">
        <v>1</v>
      </c>
      <c r="M274" s="128"/>
      <c r="N274" s="132"/>
      <c r="O274" s="131"/>
      <c r="P274" s="131" t="s">
        <v>219</v>
      </c>
      <c r="Q274" s="125">
        <f>SUM(Q275:Q283)</f>
        <v>0</v>
      </c>
    </row>
    <row r="275" spans="4:17" x14ac:dyDescent="0.2">
      <c r="D275" s="111"/>
      <c r="E275" s="111"/>
      <c r="F275" s="111"/>
      <c r="G275" s="111"/>
      <c r="H275" s="111"/>
      <c r="I275" s="122"/>
      <c r="J275" s="121">
        <v>2</v>
      </c>
      <c r="K275" s="121">
        <v>3</v>
      </c>
      <c r="L275" s="121">
        <v>1</v>
      </c>
      <c r="M275" s="121">
        <v>1</v>
      </c>
      <c r="N275" s="121">
        <v>1</v>
      </c>
      <c r="O275" s="121">
        <v>1</v>
      </c>
      <c r="P275" s="116" t="s">
        <v>218</v>
      </c>
      <c r="Q275" s="123"/>
    </row>
    <row r="276" spans="4:17" x14ac:dyDescent="0.2">
      <c r="D276" s="111"/>
      <c r="E276" s="111"/>
      <c r="F276" s="111"/>
      <c r="G276" s="111"/>
      <c r="H276" s="111"/>
      <c r="I276" s="122"/>
      <c r="J276" s="121">
        <v>2</v>
      </c>
      <c r="K276" s="121">
        <v>3</v>
      </c>
      <c r="L276" s="121">
        <v>1</v>
      </c>
      <c r="M276" s="121">
        <v>5</v>
      </c>
      <c r="N276" s="121">
        <v>1</v>
      </c>
      <c r="O276" s="116">
        <v>1</v>
      </c>
      <c r="P276" s="120" t="s">
        <v>213</v>
      </c>
      <c r="Q276" s="129"/>
    </row>
    <row r="277" spans="4:17" x14ac:dyDescent="0.2">
      <c r="D277" s="111"/>
      <c r="E277" s="111"/>
      <c r="F277" s="111"/>
      <c r="G277" s="111"/>
      <c r="H277" s="111"/>
      <c r="I277" s="122"/>
      <c r="J277" s="121">
        <v>2</v>
      </c>
      <c r="K277" s="121">
        <v>3</v>
      </c>
      <c r="L277" s="121">
        <v>1</v>
      </c>
      <c r="M277" s="121">
        <v>5</v>
      </c>
      <c r="N277" s="121">
        <v>1</v>
      </c>
      <c r="O277" s="121">
        <v>2</v>
      </c>
      <c r="P277" s="120" t="s">
        <v>212</v>
      </c>
      <c r="Q277" s="130"/>
    </row>
    <row r="278" spans="4:17" x14ac:dyDescent="0.2">
      <c r="D278" s="111"/>
      <c r="E278" s="111"/>
      <c r="F278" s="111"/>
      <c r="G278" s="111"/>
      <c r="H278" s="111"/>
      <c r="I278" s="122"/>
      <c r="J278" s="121">
        <v>2</v>
      </c>
      <c r="K278" s="121">
        <v>3</v>
      </c>
      <c r="L278" s="121">
        <v>1</v>
      </c>
      <c r="M278" s="121">
        <v>5</v>
      </c>
      <c r="N278" s="121">
        <v>3</v>
      </c>
      <c r="O278" s="116">
        <v>1</v>
      </c>
      <c r="P278" s="120" t="s">
        <v>211</v>
      </c>
      <c r="Q278" s="130"/>
    </row>
    <row r="279" spans="4:17" x14ac:dyDescent="0.2">
      <c r="D279" s="111"/>
      <c r="E279" s="111"/>
      <c r="F279" s="111"/>
      <c r="G279" s="111"/>
      <c r="H279" s="111"/>
      <c r="I279" s="122"/>
      <c r="J279" s="121">
        <v>2</v>
      </c>
      <c r="K279" s="121">
        <v>3</v>
      </c>
      <c r="L279" s="121">
        <v>1</v>
      </c>
      <c r="M279" s="124">
        <v>9</v>
      </c>
      <c r="N279" s="124">
        <v>1</v>
      </c>
      <c r="O279" s="124">
        <v>2</v>
      </c>
      <c r="P279" s="124" t="s">
        <v>276</v>
      </c>
      <c r="Q279" s="123"/>
    </row>
    <row r="280" spans="4:17" x14ac:dyDescent="0.2">
      <c r="D280" s="111"/>
      <c r="E280" s="111"/>
      <c r="F280" s="111"/>
      <c r="G280" s="111"/>
      <c r="H280" s="111"/>
      <c r="I280" s="122"/>
      <c r="J280" s="121">
        <v>2</v>
      </c>
      <c r="K280" s="121">
        <v>3</v>
      </c>
      <c r="L280" s="121">
        <v>1</v>
      </c>
      <c r="M280" s="124">
        <v>9</v>
      </c>
      <c r="N280" s="124">
        <v>1</v>
      </c>
      <c r="O280" s="124">
        <v>99</v>
      </c>
      <c r="P280" s="124" t="s">
        <v>263</v>
      </c>
      <c r="Q280" s="123"/>
    </row>
    <row r="281" spans="4:17" x14ac:dyDescent="0.2">
      <c r="D281" s="111"/>
      <c r="E281" s="111"/>
      <c r="F281" s="111"/>
      <c r="G281" s="111"/>
      <c r="H281" s="111"/>
      <c r="I281" s="122"/>
      <c r="J281" s="121">
        <v>2</v>
      </c>
      <c r="K281" s="121">
        <v>3</v>
      </c>
      <c r="L281" s="121">
        <v>1</v>
      </c>
      <c r="M281" s="124">
        <v>11</v>
      </c>
      <c r="N281" s="124">
        <v>1</v>
      </c>
      <c r="O281" s="124">
        <v>6</v>
      </c>
      <c r="P281" s="124" t="s">
        <v>260</v>
      </c>
      <c r="Q281" s="123"/>
    </row>
    <row r="282" spans="4:17" x14ac:dyDescent="0.2">
      <c r="D282" s="111"/>
      <c r="E282" s="111"/>
      <c r="F282" s="111"/>
      <c r="G282" s="111"/>
      <c r="H282" s="111"/>
      <c r="I282" s="122"/>
      <c r="J282" s="121">
        <v>2</v>
      </c>
      <c r="K282" s="121">
        <v>3</v>
      </c>
      <c r="L282" s="121">
        <v>1</v>
      </c>
      <c r="M282" s="124">
        <v>99</v>
      </c>
      <c r="N282" s="124">
        <v>1</v>
      </c>
      <c r="O282" s="124">
        <v>3</v>
      </c>
      <c r="P282" s="124" t="s">
        <v>275</v>
      </c>
      <c r="Q282" s="123"/>
    </row>
    <row r="283" spans="4:17" x14ac:dyDescent="0.2">
      <c r="D283" s="111"/>
      <c r="E283" s="111"/>
      <c r="F283" s="111"/>
      <c r="G283" s="111"/>
      <c r="H283" s="111"/>
      <c r="I283" s="122"/>
      <c r="J283" s="121">
        <v>2</v>
      </c>
      <c r="K283" s="121">
        <v>3</v>
      </c>
      <c r="L283" s="121">
        <v>1</v>
      </c>
      <c r="M283" s="124">
        <v>99</v>
      </c>
      <c r="N283" s="124">
        <v>1</v>
      </c>
      <c r="O283" s="124">
        <v>99</v>
      </c>
      <c r="P283" s="124" t="s">
        <v>204</v>
      </c>
      <c r="Q283" s="123"/>
    </row>
    <row r="284" spans="4:17" x14ac:dyDescent="0.2">
      <c r="D284" s="111"/>
      <c r="E284" s="111"/>
      <c r="F284" s="111"/>
      <c r="G284" s="111"/>
      <c r="H284" s="111"/>
      <c r="I284" s="122"/>
      <c r="J284" s="121"/>
      <c r="K284" s="121"/>
      <c r="L284" s="121"/>
      <c r="M284" s="124"/>
      <c r="N284" s="124"/>
      <c r="O284" s="124"/>
      <c r="P284" s="124"/>
      <c r="Q284" s="130"/>
    </row>
    <row r="285" spans="4:17" ht="15.75" x14ac:dyDescent="0.25">
      <c r="D285" s="111"/>
      <c r="E285" s="111"/>
      <c r="F285" s="111"/>
      <c r="G285" s="111"/>
      <c r="H285" s="111"/>
      <c r="I285" s="122"/>
      <c r="J285" s="128">
        <v>2</v>
      </c>
      <c r="K285" s="128">
        <v>3</v>
      </c>
      <c r="L285" s="128">
        <v>2</v>
      </c>
      <c r="M285" s="127"/>
      <c r="N285" s="127"/>
      <c r="O285" s="127"/>
      <c r="P285" s="126" t="s">
        <v>203</v>
      </c>
      <c r="Q285" s="125">
        <f>SUM(Q286:Q292)</f>
        <v>0</v>
      </c>
    </row>
    <row r="286" spans="4:17" x14ac:dyDescent="0.2">
      <c r="D286" s="111"/>
      <c r="E286" s="111"/>
      <c r="F286" s="111"/>
      <c r="G286" s="111"/>
      <c r="H286" s="111"/>
      <c r="I286" s="122"/>
      <c r="J286" s="121">
        <v>2</v>
      </c>
      <c r="K286" s="121">
        <v>3</v>
      </c>
      <c r="L286" s="121">
        <v>2</v>
      </c>
      <c r="M286" s="121">
        <v>1</v>
      </c>
      <c r="N286" s="121">
        <v>2</v>
      </c>
      <c r="O286" s="121">
        <v>2</v>
      </c>
      <c r="P286" s="120" t="s">
        <v>202</v>
      </c>
      <c r="Q286" s="129"/>
    </row>
    <row r="287" spans="4:17" x14ac:dyDescent="0.2">
      <c r="D287" s="111"/>
      <c r="E287" s="111"/>
      <c r="F287" s="111"/>
      <c r="G287" s="111"/>
      <c r="H287" s="111"/>
      <c r="I287" s="122"/>
      <c r="J287" s="121">
        <v>2</v>
      </c>
      <c r="K287" s="121">
        <v>3</v>
      </c>
      <c r="L287" s="121">
        <v>2</v>
      </c>
      <c r="M287" s="121">
        <v>1</v>
      </c>
      <c r="N287" s="121">
        <v>2</v>
      </c>
      <c r="O287" s="121">
        <v>99</v>
      </c>
      <c r="P287" s="120" t="s">
        <v>201</v>
      </c>
      <c r="Q287" s="129"/>
    </row>
    <row r="288" spans="4:17" x14ac:dyDescent="0.2">
      <c r="D288" s="111"/>
      <c r="E288" s="111"/>
      <c r="F288" s="111"/>
      <c r="G288" s="111"/>
      <c r="H288" s="111"/>
      <c r="I288" s="122"/>
      <c r="J288" s="121">
        <v>2</v>
      </c>
      <c r="K288" s="121">
        <v>3</v>
      </c>
      <c r="L288" s="121">
        <v>2</v>
      </c>
      <c r="M288" s="124">
        <v>2</v>
      </c>
      <c r="N288" s="124">
        <v>2</v>
      </c>
      <c r="O288" s="124">
        <v>2</v>
      </c>
      <c r="P288" s="124" t="s">
        <v>274</v>
      </c>
      <c r="Q288" s="129"/>
    </row>
    <row r="289" spans="1:17" x14ac:dyDescent="0.2">
      <c r="D289" s="111"/>
      <c r="E289" s="111"/>
      <c r="F289" s="111"/>
      <c r="G289" s="111"/>
      <c r="H289" s="111"/>
      <c r="I289" s="122"/>
      <c r="J289" s="121">
        <v>2</v>
      </c>
      <c r="K289" s="121">
        <v>3</v>
      </c>
      <c r="L289" s="121">
        <v>2</v>
      </c>
      <c r="M289" s="124">
        <v>4</v>
      </c>
      <c r="N289" s="124">
        <v>1</v>
      </c>
      <c r="O289" s="124">
        <v>5</v>
      </c>
      <c r="P289" s="124" t="s">
        <v>197</v>
      </c>
      <c r="Q289" s="129"/>
    </row>
    <row r="290" spans="1:17" x14ac:dyDescent="0.2">
      <c r="D290" s="111"/>
      <c r="E290" s="111"/>
      <c r="F290" s="111"/>
      <c r="G290" s="111"/>
      <c r="H290" s="111"/>
      <c r="I290" s="122"/>
      <c r="J290" s="121">
        <v>2</v>
      </c>
      <c r="K290" s="121">
        <v>3</v>
      </c>
      <c r="L290" s="121">
        <v>2</v>
      </c>
      <c r="M290" s="124">
        <v>7</v>
      </c>
      <c r="N290" s="124">
        <v>11</v>
      </c>
      <c r="O290" s="124">
        <v>99</v>
      </c>
      <c r="P290" s="124" t="s">
        <v>194</v>
      </c>
      <c r="Q290" s="123"/>
    </row>
    <row r="291" spans="1:17" x14ac:dyDescent="0.2">
      <c r="D291" s="111"/>
      <c r="E291" s="111"/>
      <c r="F291" s="111"/>
      <c r="G291" s="111"/>
      <c r="H291" s="111"/>
      <c r="I291" s="122"/>
      <c r="J291" s="121">
        <v>2</v>
      </c>
      <c r="K291" s="121">
        <v>3</v>
      </c>
      <c r="L291" s="121">
        <v>2</v>
      </c>
      <c r="M291" s="121">
        <v>8</v>
      </c>
      <c r="N291" s="121">
        <v>1</v>
      </c>
      <c r="O291" s="121">
        <v>1</v>
      </c>
      <c r="P291" s="120" t="s">
        <v>193</v>
      </c>
      <c r="Q291" s="119"/>
    </row>
    <row r="292" spans="1:17" x14ac:dyDescent="0.2">
      <c r="D292" s="111"/>
      <c r="E292" s="111"/>
      <c r="F292" s="111"/>
      <c r="G292" s="111"/>
      <c r="H292" s="111"/>
      <c r="I292" s="122"/>
      <c r="J292" s="121">
        <v>2</v>
      </c>
      <c r="K292" s="121">
        <v>3</v>
      </c>
      <c r="L292" s="121">
        <v>2</v>
      </c>
      <c r="M292" s="121">
        <v>8</v>
      </c>
      <c r="N292" s="121">
        <v>1</v>
      </c>
      <c r="O292" s="121">
        <v>2</v>
      </c>
      <c r="P292" s="120" t="s">
        <v>192</v>
      </c>
      <c r="Q292" s="119"/>
    </row>
    <row r="293" spans="1:17" x14ac:dyDescent="0.2"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64">
        <f>SUM(Q273)</f>
        <v>0</v>
      </c>
    </row>
    <row r="294" spans="1:17" x14ac:dyDescent="0.2"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0"/>
    </row>
    <row r="295" spans="1:17" x14ac:dyDescent="0.2">
      <c r="D295" s="111"/>
      <c r="E295" s="111"/>
      <c r="F295" s="111"/>
      <c r="G295" s="111"/>
      <c r="H295" s="111"/>
      <c r="I295" s="134">
        <v>2.09</v>
      </c>
      <c r="J295" s="128" t="s">
        <v>273</v>
      </c>
      <c r="K295" s="134"/>
      <c r="L295" s="134"/>
      <c r="M295" s="134"/>
      <c r="N295" s="134"/>
      <c r="P295" s="111"/>
      <c r="Q295" s="133"/>
    </row>
    <row r="296" spans="1:17" x14ac:dyDescent="0.2">
      <c r="D296" s="111"/>
      <c r="E296" s="111"/>
      <c r="F296" s="111"/>
      <c r="G296" s="111"/>
      <c r="H296" s="111"/>
      <c r="I296" s="171"/>
      <c r="J296" s="128">
        <v>2</v>
      </c>
      <c r="K296" s="128">
        <v>3</v>
      </c>
      <c r="L296" s="132"/>
      <c r="M296" s="132"/>
      <c r="N296" s="132"/>
      <c r="O296" s="131"/>
      <c r="P296" s="131" t="s">
        <v>220</v>
      </c>
      <c r="Q296" s="170">
        <f>+Q297</f>
        <v>0</v>
      </c>
    </row>
    <row r="297" spans="1:17" ht="15.75" x14ac:dyDescent="0.25">
      <c r="D297" s="111"/>
      <c r="E297" s="111"/>
      <c r="F297" s="111"/>
      <c r="G297" s="111"/>
      <c r="H297" s="111"/>
      <c r="I297" s="111"/>
      <c r="J297" s="128">
        <v>2</v>
      </c>
      <c r="K297" s="128">
        <v>3</v>
      </c>
      <c r="L297" s="128">
        <v>2</v>
      </c>
      <c r="M297" s="127"/>
      <c r="N297" s="127"/>
      <c r="O297" s="127"/>
      <c r="P297" s="126" t="s">
        <v>203</v>
      </c>
      <c r="Q297" s="169">
        <f>+Q298</f>
        <v>0</v>
      </c>
    </row>
    <row r="298" spans="1:17" x14ac:dyDescent="0.2">
      <c r="D298" s="111"/>
      <c r="E298" s="111"/>
      <c r="F298" s="111"/>
      <c r="G298" s="111"/>
      <c r="H298" s="111"/>
      <c r="I298" s="111"/>
      <c r="J298" s="128">
        <v>2</v>
      </c>
      <c r="K298" s="128">
        <v>3</v>
      </c>
      <c r="L298" s="128">
        <v>2</v>
      </c>
      <c r="M298" s="126">
        <v>7</v>
      </c>
      <c r="N298" s="126"/>
      <c r="O298" s="126"/>
      <c r="P298" s="126" t="s">
        <v>272</v>
      </c>
      <c r="Q298" s="168">
        <f>+Q299</f>
        <v>0</v>
      </c>
    </row>
    <row r="299" spans="1:17" x14ac:dyDescent="0.2">
      <c r="D299" s="111"/>
      <c r="E299" s="111"/>
      <c r="F299" s="111"/>
      <c r="G299" s="111"/>
      <c r="H299" s="111"/>
      <c r="I299" s="111"/>
      <c r="J299" s="128">
        <v>2</v>
      </c>
      <c r="K299" s="128">
        <v>3</v>
      </c>
      <c r="L299" s="128">
        <v>2</v>
      </c>
      <c r="M299" s="126">
        <v>7</v>
      </c>
      <c r="N299" s="126">
        <v>11</v>
      </c>
      <c r="O299" s="126"/>
      <c r="P299" s="126" t="s">
        <v>271</v>
      </c>
      <c r="Q299" s="167">
        <f>+Q300</f>
        <v>0</v>
      </c>
    </row>
    <row r="300" spans="1:17" x14ac:dyDescent="0.2">
      <c r="D300" s="111"/>
      <c r="E300" s="111"/>
      <c r="F300" s="111"/>
      <c r="G300" s="111"/>
      <c r="H300" s="111"/>
      <c r="I300" s="111"/>
      <c r="J300" s="121">
        <v>2</v>
      </c>
      <c r="K300" s="121">
        <v>3</v>
      </c>
      <c r="L300" s="121">
        <v>2</v>
      </c>
      <c r="M300" s="124">
        <v>7</v>
      </c>
      <c r="N300" s="124">
        <v>11</v>
      </c>
      <c r="O300" s="124">
        <v>99</v>
      </c>
      <c r="P300" s="124" t="s">
        <v>194</v>
      </c>
      <c r="Q300" s="166"/>
    </row>
    <row r="301" spans="1:17" ht="13.5" thickBot="1" x14ac:dyDescent="0.25"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0">
        <f>+Q296</f>
        <v>0</v>
      </c>
    </row>
    <row r="302" spans="1:17" ht="14.25" thickTop="1" thickBot="1" x14ac:dyDescent="0.25">
      <c r="D302" s="111"/>
      <c r="E302" s="111"/>
      <c r="F302" s="163"/>
      <c r="G302" s="162"/>
      <c r="H302" s="111"/>
      <c r="I302" s="111"/>
      <c r="J302" s="111"/>
      <c r="K302" s="111"/>
      <c r="L302" s="111"/>
      <c r="M302" s="116"/>
      <c r="N302" s="116" t="s">
        <v>190</v>
      </c>
      <c r="P302" s="111"/>
      <c r="Q302" s="161">
        <f>+Q293+Q301</f>
        <v>0</v>
      </c>
    </row>
    <row r="303" spans="1:17" ht="14.25" thickTop="1" thickBot="1" x14ac:dyDescent="0.25">
      <c r="A303" s="114"/>
      <c r="B303" s="114"/>
      <c r="C303" s="114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4"/>
      <c r="P303" s="111"/>
      <c r="Q303" s="165"/>
    </row>
    <row r="304" spans="1:17" ht="13.5" thickTop="1" x14ac:dyDescent="0.2">
      <c r="A304" s="19" t="s">
        <v>0</v>
      </c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P304" s="160"/>
      <c r="Q304" s="140"/>
    </row>
    <row r="305" spans="1:17" x14ac:dyDescent="0.2">
      <c r="A305" s="19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P305" s="138"/>
      <c r="Q305" s="140"/>
    </row>
    <row r="306" spans="1:17" x14ac:dyDescent="0.2">
      <c r="A306" s="158" t="s">
        <v>270</v>
      </c>
      <c r="B306" s="156"/>
      <c r="C306" s="156"/>
      <c r="D306" s="156"/>
      <c r="E306" s="157"/>
      <c r="F306" s="157"/>
      <c r="G306" s="157"/>
      <c r="H306" s="157"/>
      <c r="I306" s="155"/>
      <c r="J306" s="155"/>
      <c r="K306" s="155"/>
      <c r="L306" s="155"/>
      <c r="M306" s="155"/>
      <c r="N306" s="155"/>
      <c r="O306" s="156"/>
      <c r="P306" s="155"/>
      <c r="Q306" s="154"/>
    </row>
    <row r="307" spans="1:17" x14ac:dyDescent="0.2">
      <c r="A307" s="149"/>
      <c r="B307" s="153"/>
      <c r="C307" s="153"/>
      <c r="D307" s="148"/>
      <c r="E307" s="149"/>
      <c r="F307" s="153"/>
      <c r="G307" s="153"/>
      <c r="H307" s="153"/>
      <c r="I307" s="153"/>
      <c r="J307" s="153" t="s">
        <v>253</v>
      </c>
      <c r="K307" s="334" t="s">
        <v>241</v>
      </c>
      <c r="L307" s="334"/>
      <c r="M307" s="334"/>
      <c r="N307" s="334"/>
      <c r="O307" s="334"/>
      <c r="P307" s="153"/>
      <c r="Q307" s="152"/>
    </row>
    <row r="308" spans="1:17" x14ac:dyDescent="0.2">
      <c r="A308" s="149"/>
      <c r="B308" s="151" t="s">
        <v>252</v>
      </c>
      <c r="C308" s="151" t="s">
        <v>251</v>
      </c>
      <c r="D308" s="151" t="s">
        <v>250</v>
      </c>
      <c r="E308" s="149"/>
      <c r="F308" s="149" t="s">
        <v>249</v>
      </c>
      <c r="G308" s="149" t="s">
        <v>248</v>
      </c>
      <c r="H308" s="149"/>
      <c r="I308" s="150"/>
      <c r="J308" s="150" t="s">
        <v>247</v>
      </c>
      <c r="K308" s="149" t="s">
        <v>246</v>
      </c>
      <c r="L308" s="149" t="s">
        <v>245</v>
      </c>
      <c r="M308" s="149" t="s">
        <v>245</v>
      </c>
      <c r="N308" s="149" t="s">
        <v>244</v>
      </c>
      <c r="O308" s="149" t="s">
        <v>244</v>
      </c>
      <c r="P308" s="148" t="s">
        <v>243</v>
      </c>
      <c r="Q308" s="147" t="s">
        <v>242</v>
      </c>
    </row>
    <row r="309" spans="1:17" x14ac:dyDescent="0.2">
      <c r="A309" s="145" t="s">
        <v>241</v>
      </c>
      <c r="B309" s="144" t="s">
        <v>240</v>
      </c>
      <c r="C309" s="146" t="s">
        <v>239</v>
      </c>
      <c r="D309" s="145" t="s">
        <v>238</v>
      </c>
      <c r="E309" s="146" t="s">
        <v>237</v>
      </c>
      <c r="F309" s="145" t="s">
        <v>236</v>
      </c>
      <c r="G309" s="145" t="s">
        <v>236</v>
      </c>
      <c r="H309" s="145" t="s">
        <v>235</v>
      </c>
      <c r="I309" s="144" t="s">
        <v>234</v>
      </c>
      <c r="J309" s="142" t="s">
        <v>233</v>
      </c>
      <c r="K309" s="142"/>
      <c r="L309" s="142" t="s">
        <v>232</v>
      </c>
      <c r="M309" s="142" t="s">
        <v>231</v>
      </c>
      <c r="N309" s="143">
        <v>1</v>
      </c>
      <c r="O309" s="143">
        <v>2</v>
      </c>
      <c r="P309" s="142"/>
      <c r="Q309" s="141" t="s">
        <v>230</v>
      </c>
    </row>
    <row r="310" spans="1:17" x14ac:dyDescent="0.2">
      <c r="B310" s="136" t="s">
        <v>228</v>
      </c>
      <c r="G310" s="138"/>
      <c r="H310" s="138"/>
      <c r="I310" s="138"/>
      <c r="J310" s="111"/>
      <c r="K310" s="111"/>
      <c r="L310" s="111"/>
      <c r="M310" s="111"/>
      <c r="N310" s="111"/>
      <c r="P310" s="111"/>
      <c r="Q310" s="133"/>
    </row>
    <row r="311" spans="1:17" ht="16.5" x14ac:dyDescent="0.3">
      <c r="A311" s="139"/>
      <c r="C311" s="128" t="s">
        <v>227</v>
      </c>
      <c r="D311" s="137"/>
      <c r="E311" s="137"/>
      <c r="F311" s="137"/>
      <c r="G311" s="138"/>
      <c r="H311" s="138"/>
      <c r="I311" s="138"/>
      <c r="J311" s="111"/>
      <c r="K311" s="111"/>
      <c r="L311" s="111"/>
      <c r="M311" s="111"/>
      <c r="N311" s="111"/>
      <c r="P311" s="111"/>
      <c r="Q311" s="133"/>
    </row>
    <row r="312" spans="1:17" x14ac:dyDescent="0.2">
      <c r="A312" s="128"/>
      <c r="B312" s="121"/>
      <c r="D312" s="132" t="s">
        <v>226</v>
      </c>
      <c r="E312" s="137"/>
      <c r="F312" s="137"/>
      <c r="G312" s="138"/>
      <c r="H312" s="138"/>
      <c r="I312" s="138"/>
      <c r="J312" s="111"/>
      <c r="K312" s="111"/>
      <c r="L312" s="111"/>
      <c r="M312" s="111"/>
      <c r="N312" s="111"/>
      <c r="P312" s="111"/>
      <c r="Q312" s="133"/>
    </row>
    <row r="313" spans="1:17" x14ac:dyDescent="0.2">
      <c r="A313" s="121"/>
      <c r="B313" s="137"/>
      <c r="C313" s="137"/>
      <c r="E313" s="136" t="s">
        <v>225</v>
      </c>
      <c r="F313" s="137"/>
      <c r="G313" s="111"/>
      <c r="H313" s="111"/>
      <c r="I313" s="111"/>
      <c r="J313" s="128"/>
      <c r="K313" s="128"/>
      <c r="L313" s="128"/>
      <c r="M313" s="128"/>
      <c r="N313" s="111"/>
      <c r="P313" s="111"/>
      <c r="Q313" s="133"/>
    </row>
    <row r="314" spans="1:17" x14ac:dyDescent="0.2">
      <c r="B314" s="137"/>
      <c r="C314" s="137"/>
      <c r="D314" s="137"/>
      <c r="F314" s="136" t="s">
        <v>224</v>
      </c>
      <c r="G314" s="111"/>
      <c r="H314" s="111"/>
      <c r="I314" s="111"/>
      <c r="J314" s="121"/>
      <c r="K314" s="121"/>
      <c r="L314" s="121"/>
      <c r="M314" s="121"/>
      <c r="N314" s="111"/>
      <c r="P314" s="111"/>
      <c r="Q314" s="133"/>
    </row>
    <row r="315" spans="1:17" x14ac:dyDescent="0.2">
      <c r="B315" s="137"/>
      <c r="C315" s="137"/>
      <c r="D315" s="137"/>
      <c r="E315" s="137"/>
      <c r="G315" s="136" t="s">
        <v>223</v>
      </c>
      <c r="H315" s="136"/>
      <c r="I315" s="111"/>
      <c r="J315" s="121"/>
      <c r="K315" s="121"/>
      <c r="L315" s="121"/>
      <c r="M315" s="121"/>
      <c r="N315" s="111"/>
      <c r="P315" s="111"/>
      <c r="Q315" s="133"/>
    </row>
    <row r="316" spans="1:17" x14ac:dyDescent="0.2">
      <c r="B316" s="137"/>
      <c r="C316" s="137"/>
      <c r="D316" s="137"/>
      <c r="E316" s="137"/>
      <c r="G316" s="136"/>
      <c r="H316" s="135" t="s">
        <v>222</v>
      </c>
      <c r="I316" s="111"/>
      <c r="J316" s="121"/>
      <c r="K316" s="121"/>
      <c r="L316" s="121"/>
      <c r="M316" s="121"/>
      <c r="N316" s="111"/>
      <c r="P316" s="111"/>
      <c r="Q316" s="133"/>
    </row>
    <row r="317" spans="1:17" x14ac:dyDescent="0.2">
      <c r="D317" s="111"/>
      <c r="E317" s="111"/>
      <c r="F317" s="111"/>
      <c r="G317" s="111"/>
      <c r="H317" s="111"/>
      <c r="I317" s="134">
        <v>1</v>
      </c>
      <c r="J317" s="128" t="s">
        <v>221</v>
      </c>
      <c r="K317" s="134"/>
      <c r="L317" s="111"/>
      <c r="M317" s="111"/>
      <c r="N317" s="111"/>
      <c r="P317" s="121"/>
      <c r="Q317" s="130"/>
    </row>
    <row r="318" spans="1:17" x14ac:dyDescent="0.2">
      <c r="D318" s="111"/>
      <c r="E318" s="111"/>
      <c r="F318" s="111"/>
      <c r="G318" s="111"/>
      <c r="H318" s="111"/>
      <c r="I318" s="122"/>
      <c r="J318" s="128">
        <v>2</v>
      </c>
      <c r="K318" s="128">
        <v>3</v>
      </c>
      <c r="L318" s="132"/>
      <c r="M318" s="132"/>
      <c r="N318" s="132"/>
      <c r="O318" s="131"/>
      <c r="P318" s="131" t="s">
        <v>220</v>
      </c>
      <c r="Q318" s="125">
        <f>SUM(Q319,Q340)</f>
        <v>0</v>
      </c>
    </row>
    <row r="319" spans="1:17" x14ac:dyDescent="0.2">
      <c r="D319" s="111"/>
      <c r="E319" s="111"/>
      <c r="F319" s="111"/>
      <c r="G319" s="111"/>
      <c r="H319" s="111"/>
      <c r="I319" s="122"/>
      <c r="J319" s="128">
        <v>2</v>
      </c>
      <c r="K319" s="128">
        <v>3</v>
      </c>
      <c r="L319" s="128">
        <v>1</v>
      </c>
      <c r="M319" s="128"/>
      <c r="N319" s="132"/>
      <c r="O319" s="131"/>
      <c r="P319" s="131" t="s">
        <v>219</v>
      </c>
      <c r="Q319" s="125">
        <f>SUM(Q320:Q338)</f>
        <v>0</v>
      </c>
    </row>
    <row r="320" spans="1:17" x14ac:dyDescent="0.2">
      <c r="D320" s="111"/>
      <c r="E320" s="111"/>
      <c r="F320" s="111"/>
      <c r="G320" s="111"/>
      <c r="H320" s="111"/>
      <c r="I320" s="122"/>
      <c r="J320" s="121">
        <v>2</v>
      </c>
      <c r="K320" s="121">
        <v>3</v>
      </c>
      <c r="L320" s="121">
        <v>1</v>
      </c>
      <c r="M320" s="121">
        <v>1</v>
      </c>
      <c r="N320" s="121">
        <v>1</v>
      </c>
      <c r="O320" s="121">
        <v>1</v>
      </c>
      <c r="P320" s="116" t="s">
        <v>218</v>
      </c>
      <c r="Q320" s="123"/>
    </row>
    <row r="321" spans="4:17" x14ac:dyDescent="0.2">
      <c r="D321" s="111"/>
      <c r="E321" s="111"/>
      <c r="F321" s="111"/>
      <c r="G321" s="111"/>
      <c r="H321" s="111"/>
      <c r="I321" s="122"/>
      <c r="J321" s="121">
        <v>2</v>
      </c>
      <c r="K321" s="121">
        <v>3</v>
      </c>
      <c r="L321" s="121">
        <v>1</v>
      </c>
      <c r="M321" s="121">
        <v>1</v>
      </c>
      <c r="N321" s="121">
        <v>1</v>
      </c>
      <c r="O321" s="121">
        <v>2</v>
      </c>
      <c r="P321" s="116" t="s">
        <v>269</v>
      </c>
      <c r="Q321" s="123"/>
    </row>
    <row r="322" spans="4:17" x14ac:dyDescent="0.2">
      <c r="D322" s="111"/>
      <c r="E322" s="111"/>
      <c r="F322" s="111"/>
      <c r="G322" s="111"/>
      <c r="H322" s="111"/>
      <c r="I322" s="122"/>
      <c r="J322" s="121">
        <v>2</v>
      </c>
      <c r="K322" s="121">
        <v>3</v>
      </c>
      <c r="L322" s="121">
        <v>1</v>
      </c>
      <c r="M322" s="121">
        <v>2</v>
      </c>
      <c r="N322" s="121">
        <v>1</v>
      </c>
      <c r="O322" s="121">
        <v>1</v>
      </c>
      <c r="P322" s="116" t="s">
        <v>217</v>
      </c>
      <c r="Q322" s="123"/>
    </row>
    <row r="323" spans="4:17" x14ac:dyDescent="0.2">
      <c r="D323" s="111"/>
      <c r="E323" s="111"/>
      <c r="F323" s="111"/>
      <c r="G323" s="111"/>
      <c r="H323" s="111"/>
      <c r="I323" s="122"/>
      <c r="J323" s="121">
        <v>2</v>
      </c>
      <c r="K323" s="121">
        <v>3</v>
      </c>
      <c r="L323" s="121">
        <v>1</v>
      </c>
      <c r="M323" s="121">
        <v>2</v>
      </c>
      <c r="N323" s="121">
        <v>1</v>
      </c>
      <c r="O323" s="121">
        <v>2</v>
      </c>
      <c r="P323" s="116" t="s">
        <v>268</v>
      </c>
      <c r="Q323" s="123"/>
    </row>
    <row r="324" spans="4:17" x14ac:dyDescent="0.2">
      <c r="D324" s="111"/>
      <c r="E324" s="111"/>
      <c r="F324" s="111"/>
      <c r="G324" s="111"/>
      <c r="H324" s="111"/>
      <c r="I324" s="122"/>
      <c r="J324" s="121">
        <v>2</v>
      </c>
      <c r="K324" s="121">
        <v>3</v>
      </c>
      <c r="L324" s="121">
        <v>1</v>
      </c>
      <c r="M324" s="121">
        <v>3</v>
      </c>
      <c r="N324" s="121">
        <v>1</v>
      </c>
      <c r="O324" s="121">
        <v>1</v>
      </c>
      <c r="P324" s="116" t="s">
        <v>267</v>
      </c>
      <c r="Q324" s="123"/>
    </row>
    <row r="325" spans="4:17" x14ac:dyDescent="0.2">
      <c r="D325" s="111"/>
      <c r="E325" s="111"/>
      <c r="F325" s="111"/>
      <c r="G325" s="111"/>
      <c r="H325" s="111"/>
      <c r="I325" s="122"/>
      <c r="J325" s="121">
        <v>2</v>
      </c>
      <c r="K325" s="121">
        <v>3</v>
      </c>
      <c r="L325" s="121">
        <v>1</v>
      </c>
      <c r="M325" s="121">
        <v>3</v>
      </c>
      <c r="N325" s="121">
        <v>1</v>
      </c>
      <c r="O325" s="121">
        <v>2</v>
      </c>
      <c r="P325" s="116" t="s">
        <v>266</v>
      </c>
      <c r="Q325" s="123"/>
    </row>
    <row r="326" spans="4:17" x14ac:dyDescent="0.2">
      <c r="D326" s="111"/>
      <c r="E326" s="111"/>
      <c r="F326" s="111"/>
      <c r="G326" s="111"/>
      <c r="H326" s="111"/>
      <c r="I326" s="122"/>
      <c r="J326" s="121">
        <v>2</v>
      </c>
      <c r="K326" s="121">
        <v>3</v>
      </c>
      <c r="L326" s="121">
        <v>1</v>
      </c>
      <c r="M326" s="121">
        <v>5</v>
      </c>
      <c r="N326" s="121">
        <v>1</v>
      </c>
      <c r="O326" s="121">
        <v>1</v>
      </c>
      <c r="P326" s="120" t="s">
        <v>213</v>
      </c>
      <c r="Q326" s="130"/>
    </row>
    <row r="327" spans="4:17" x14ac:dyDescent="0.2">
      <c r="D327" s="111"/>
      <c r="E327" s="111"/>
      <c r="F327" s="111"/>
      <c r="G327" s="111"/>
      <c r="H327" s="111"/>
      <c r="I327" s="122"/>
      <c r="J327" s="121">
        <v>2</v>
      </c>
      <c r="K327" s="121">
        <v>3</v>
      </c>
      <c r="L327" s="121">
        <v>1</v>
      </c>
      <c r="M327" s="121">
        <v>5</v>
      </c>
      <c r="N327" s="121">
        <v>1</v>
      </c>
      <c r="O327" s="121">
        <v>2</v>
      </c>
      <c r="P327" s="120" t="s">
        <v>212</v>
      </c>
      <c r="Q327" s="130"/>
    </row>
    <row r="328" spans="4:17" x14ac:dyDescent="0.2">
      <c r="D328" s="111"/>
      <c r="E328" s="111"/>
      <c r="F328" s="111"/>
      <c r="G328" s="111"/>
      <c r="H328" s="111"/>
      <c r="I328" s="122"/>
      <c r="J328" s="121">
        <v>2</v>
      </c>
      <c r="K328" s="121">
        <v>3</v>
      </c>
      <c r="L328" s="121">
        <v>1</v>
      </c>
      <c r="M328" s="121">
        <v>5</v>
      </c>
      <c r="N328" s="121">
        <v>3</v>
      </c>
      <c r="O328" s="116">
        <v>1</v>
      </c>
      <c r="P328" s="120" t="s">
        <v>211</v>
      </c>
      <c r="Q328" s="130"/>
    </row>
    <row r="329" spans="4:17" x14ac:dyDescent="0.2">
      <c r="D329" s="111"/>
      <c r="E329" s="111"/>
      <c r="F329" s="111"/>
      <c r="G329" s="111"/>
      <c r="H329" s="111"/>
      <c r="I329" s="122"/>
      <c r="J329" s="121">
        <v>2</v>
      </c>
      <c r="K329" s="121">
        <v>3</v>
      </c>
      <c r="L329" s="121">
        <v>1</v>
      </c>
      <c r="M329" s="121">
        <v>5</v>
      </c>
      <c r="N329" s="121">
        <v>4</v>
      </c>
      <c r="O329" s="116">
        <v>1</v>
      </c>
      <c r="P329" s="120" t="s">
        <v>209</v>
      </c>
      <c r="Q329" s="123"/>
    </row>
    <row r="330" spans="4:17" x14ac:dyDescent="0.2">
      <c r="D330" s="111"/>
      <c r="E330" s="111"/>
      <c r="F330" s="111"/>
      <c r="G330" s="111"/>
      <c r="H330" s="111"/>
      <c r="I330" s="122"/>
      <c r="J330" s="121">
        <v>2</v>
      </c>
      <c r="K330" s="121">
        <v>3</v>
      </c>
      <c r="L330" s="121">
        <v>1</v>
      </c>
      <c r="M330" s="121">
        <v>6</v>
      </c>
      <c r="N330" s="121">
        <v>1</v>
      </c>
      <c r="O330" s="116">
        <v>1</v>
      </c>
      <c r="P330" s="120" t="s">
        <v>199</v>
      </c>
      <c r="Q330" s="123"/>
    </row>
    <row r="331" spans="4:17" x14ac:dyDescent="0.2">
      <c r="D331" s="111"/>
      <c r="E331" s="111"/>
      <c r="F331" s="111"/>
      <c r="G331" s="111"/>
      <c r="H331" s="111"/>
      <c r="I331" s="122"/>
      <c r="J331" s="121">
        <v>2</v>
      </c>
      <c r="K331" s="121">
        <v>3</v>
      </c>
      <c r="L331" s="121">
        <v>1</v>
      </c>
      <c r="M331" s="121">
        <v>6</v>
      </c>
      <c r="N331" s="121">
        <v>1</v>
      </c>
      <c r="O331" s="116">
        <v>99</v>
      </c>
      <c r="P331" s="120" t="s">
        <v>265</v>
      </c>
      <c r="Q331" s="123"/>
    </row>
    <row r="332" spans="4:17" x14ac:dyDescent="0.2">
      <c r="D332" s="111"/>
      <c r="E332" s="111"/>
      <c r="F332" s="111"/>
      <c r="G332" s="111"/>
      <c r="H332" s="111"/>
      <c r="I332" s="122"/>
      <c r="J332" s="121">
        <v>2</v>
      </c>
      <c r="K332" s="121">
        <v>3</v>
      </c>
      <c r="L332" s="121">
        <v>1</v>
      </c>
      <c r="M332" s="124">
        <v>9</v>
      </c>
      <c r="N332" s="124">
        <v>1</v>
      </c>
      <c r="O332" s="124">
        <v>1</v>
      </c>
      <c r="P332" s="124" t="s">
        <v>264</v>
      </c>
      <c r="Q332" s="123"/>
    </row>
    <row r="333" spans="4:17" x14ac:dyDescent="0.2">
      <c r="D333" s="111"/>
      <c r="E333" s="111"/>
      <c r="F333" s="111"/>
      <c r="G333" s="111"/>
      <c r="H333" s="111"/>
      <c r="I333" s="122"/>
      <c r="J333" s="121">
        <v>2</v>
      </c>
      <c r="K333" s="121">
        <v>3</v>
      </c>
      <c r="L333" s="121">
        <v>1</v>
      </c>
      <c r="M333" s="124">
        <v>9</v>
      </c>
      <c r="N333" s="124">
        <v>1</v>
      </c>
      <c r="O333" s="124">
        <v>99</v>
      </c>
      <c r="P333" s="124" t="s">
        <v>263</v>
      </c>
      <c r="Q333" s="123"/>
    </row>
    <row r="334" spans="4:17" x14ac:dyDescent="0.2">
      <c r="D334" s="111"/>
      <c r="E334" s="111"/>
      <c r="F334" s="111"/>
      <c r="G334" s="111"/>
      <c r="H334" s="111"/>
      <c r="I334" s="122"/>
      <c r="J334" s="121">
        <v>2</v>
      </c>
      <c r="K334" s="121">
        <v>3</v>
      </c>
      <c r="L334" s="121">
        <v>1</v>
      </c>
      <c r="M334" s="124">
        <v>10</v>
      </c>
      <c r="N334" s="124">
        <v>1</v>
      </c>
      <c r="O334" s="124">
        <v>6</v>
      </c>
      <c r="P334" s="124" t="s">
        <v>262</v>
      </c>
      <c r="Q334" s="123"/>
    </row>
    <row r="335" spans="4:17" x14ac:dyDescent="0.2">
      <c r="D335" s="111"/>
      <c r="E335" s="111"/>
      <c r="F335" s="111"/>
      <c r="G335" s="111"/>
      <c r="H335" s="111"/>
      <c r="I335" s="122"/>
      <c r="J335" s="121">
        <v>2</v>
      </c>
      <c r="K335" s="121">
        <v>3</v>
      </c>
      <c r="L335" s="121">
        <v>1</v>
      </c>
      <c r="M335" s="124">
        <v>11</v>
      </c>
      <c r="N335" s="124">
        <v>1</v>
      </c>
      <c r="O335" s="124">
        <v>5</v>
      </c>
      <c r="P335" s="124" t="s">
        <v>261</v>
      </c>
      <c r="Q335" s="123"/>
    </row>
    <row r="336" spans="4:17" x14ac:dyDescent="0.2">
      <c r="D336" s="111"/>
      <c r="E336" s="111"/>
      <c r="F336" s="111"/>
      <c r="G336" s="111"/>
      <c r="H336" s="111"/>
      <c r="I336" s="122"/>
      <c r="J336" s="121">
        <v>2</v>
      </c>
      <c r="K336" s="121">
        <v>3</v>
      </c>
      <c r="L336" s="121">
        <v>1</v>
      </c>
      <c r="M336" s="124">
        <v>11</v>
      </c>
      <c r="N336" s="124">
        <v>1</v>
      </c>
      <c r="O336" s="124">
        <v>6</v>
      </c>
      <c r="P336" s="124" t="s">
        <v>260</v>
      </c>
      <c r="Q336" s="123"/>
    </row>
    <row r="337" spans="4:17" x14ac:dyDescent="0.2">
      <c r="D337" s="111"/>
      <c r="E337" s="111"/>
      <c r="F337" s="111"/>
      <c r="G337" s="111"/>
      <c r="H337" s="111"/>
      <c r="I337" s="122"/>
      <c r="J337" s="121">
        <v>2</v>
      </c>
      <c r="K337" s="121">
        <v>3</v>
      </c>
      <c r="L337" s="121">
        <v>1</v>
      </c>
      <c r="M337" s="124">
        <v>99</v>
      </c>
      <c r="N337" s="124">
        <v>1</v>
      </c>
      <c r="O337" s="124">
        <v>1</v>
      </c>
      <c r="P337" s="124" t="s">
        <v>205</v>
      </c>
      <c r="Q337" s="123"/>
    </row>
    <row r="338" spans="4:17" x14ac:dyDescent="0.2">
      <c r="D338" s="111"/>
      <c r="E338" s="111"/>
      <c r="F338" s="111"/>
      <c r="G338" s="111"/>
      <c r="H338" s="111"/>
      <c r="I338" s="122"/>
      <c r="J338" s="121">
        <v>2</v>
      </c>
      <c r="K338" s="121">
        <v>3</v>
      </c>
      <c r="L338" s="121">
        <v>1</v>
      </c>
      <c r="M338" s="124">
        <v>99</v>
      </c>
      <c r="N338" s="124">
        <v>1</v>
      </c>
      <c r="O338" s="124">
        <v>99</v>
      </c>
      <c r="P338" s="124" t="s">
        <v>204</v>
      </c>
      <c r="Q338" s="123"/>
    </row>
    <row r="339" spans="4:17" x14ac:dyDescent="0.2">
      <c r="D339" s="111"/>
      <c r="E339" s="111"/>
      <c r="F339" s="111"/>
      <c r="G339" s="111"/>
      <c r="H339" s="111"/>
      <c r="I339" s="122"/>
      <c r="J339" s="121"/>
      <c r="K339" s="121"/>
      <c r="L339" s="121"/>
      <c r="M339" s="124"/>
      <c r="N339" s="124"/>
      <c r="O339" s="124"/>
      <c r="P339" s="124"/>
      <c r="Q339" s="130"/>
    </row>
    <row r="340" spans="4:17" ht="15.75" x14ac:dyDescent="0.25">
      <c r="D340" s="111"/>
      <c r="E340" s="111"/>
      <c r="F340" s="111"/>
      <c r="G340" s="111"/>
      <c r="H340" s="111"/>
      <c r="I340" s="122"/>
      <c r="J340" s="128">
        <v>2</v>
      </c>
      <c r="K340" s="128">
        <v>3</v>
      </c>
      <c r="L340" s="128">
        <v>2</v>
      </c>
      <c r="M340" s="127"/>
      <c r="N340" s="127"/>
      <c r="O340" s="127"/>
      <c r="P340" s="126" t="s">
        <v>203</v>
      </c>
      <c r="Q340" s="125">
        <f>SUM(Q341:Q352)</f>
        <v>0</v>
      </c>
    </row>
    <row r="341" spans="4:17" x14ac:dyDescent="0.2">
      <c r="D341" s="111"/>
      <c r="E341" s="111"/>
      <c r="F341" s="111"/>
      <c r="G341" s="111"/>
      <c r="H341" s="111"/>
      <c r="I341" s="122"/>
      <c r="J341" s="121">
        <v>2</v>
      </c>
      <c r="K341" s="121">
        <v>3</v>
      </c>
      <c r="L341" s="121">
        <v>2</v>
      </c>
      <c r="M341" s="121">
        <v>1</v>
      </c>
      <c r="N341" s="121">
        <v>2</v>
      </c>
      <c r="O341" s="124">
        <v>1</v>
      </c>
      <c r="P341" s="124" t="s">
        <v>259</v>
      </c>
      <c r="Q341" s="123"/>
    </row>
    <row r="342" spans="4:17" x14ac:dyDescent="0.2">
      <c r="D342" s="111"/>
      <c r="E342" s="111"/>
      <c r="F342" s="111"/>
      <c r="G342" s="111"/>
      <c r="H342" s="111"/>
      <c r="I342" s="122"/>
      <c r="J342" s="121">
        <v>2</v>
      </c>
      <c r="K342" s="121">
        <v>3</v>
      </c>
      <c r="L342" s="121">
        <v>2</v>
      </c>
      <c r="M342" s="121">
        <v>1</v>
      </c>
      <c r="N342" s="121">
        <v>2</v>
      </c>
      <c r="O342" s="121">
        <v>2</v>
      </c>
      <c r="P342" s="120" t="s">
        <v>202</v>
      </c>
      <c r="Q342" s="123"/>
    </row>
    <row r="343" spans="4:17" x14ac:dyDescent="0.2">
      <c r="D343" s="111"/>
      <c r="E343" s="111"/>
      <c r="F343" s="111"/>
      <c r="G343" s="111"/>
      <c r="H343" s="111"/>
      <c r="I343" s="122"/>
      <c r="J343" s="121">
        <v>2</v>
      </c>
      <c r="K343" s="121">
        <v>3</v>
      </c>
      <c r="L343" s="121">
        <v>2</v>
      </c>
      <c r="M343" s="121">
        <v>1</v>
      </c>
      <c r="N343" s="121">
        <v>2</v>
      </c>
      <c r="O343" s="121">
        <v>99</v>
      </c>
      <c r="P343" s="120" t="s">
        <v>201</v>
      </c>
      <c r="Q343" s="123"/>
    </row>
    <row r="344" spans="4:17" x14ac:dyDescent="0.2">
      <c r="D344" s="111"/>
      <c r="E344" s="111"/>
      <c r="F344" s="111"/>
      <c r="G344" s="111"/>
      <c r="H344" s="111"/>
      <c r="I344" s="122"/>
      <c r="J344" s="121">
        <v>2</v>
      </c>
      <c r="K344" s="121">
        <v>3</v>
      </c>
      <c r="L344" s="121">
        <v>2</v>
      </c>
      <c r="M344" s="124">
        <v>2</v>
      </c>
      <c r="N344" s="124">
        <v>4</v>
      </c>
      <c r="O344" s="124">
        <v>4</v>
      </c>
      <c r="P344" s="124" t="s">
        <v>258</v>
      </c>
      <c r="Q344" s="123"/>
    </row>
    <row r="345" spans="4:17" x14ac:dyDescent="0.2">
      <c r="D345" s="111"/>
      <c r="E345" s="111"/>
      <c r="F345" s="111"/>
      <c r="G345" s="111"/>
      <c r="H345" s="111"/>
      <c r="I345" s="122"/>
      <c r="J345" s="121">
        <v>2</v>
      </c>
      <c r="K345" s="121">
        <v>3</v>
      </c>
      <c r="L345" s="121">
        <v>2</v>
      </c>
      <c r="M345" s="124">
        <v>4</v>
      </c>
      <c r="N345" s="124">
        <v>1</v>
      </c>
      <c r="O345" s="124">
        <v>1</v>
      </c>
      <c r="P345" s="124" t="s">
        <v>200</v>
      </c>
      <c r="Q345" s="123"/>
    </row>
    <row r="346" spans="4:17" x14ac:dyDescent="0.2">
      <c r="D346" s="111"/>
      <c r="E346" s="111"/>
      <c r="F346" s="111"/>
      <c r="G346" s="111"/>
      <c r="H346" s="111"/>
      <c r="I346" s="122"/>
      <c r="J346" s="121">
        <v>2</v>
      </c>
      <c r="K346" s="121">
        <v>3</v>
      </c>
      <c r="L346" s="121">
        <v>2</v>
      </c>
      <c r="M346" s="124">
        <v>4</v>
      </c>
      <c r="N346" s="124">
        <v>1</v>
      </c>
      <c r="O346" s="124">
        <v>3</v>
      </c>
      <c r="P346" s="124" t="s">
        <v>199</v>
      </c>
      <c r="Q346" s="123"/>
    </row>
    <row r="347" spans="4:17" x14ac:dyDescent="0.2">
      <c r="D347" s="111"/>
      <c r="E347" s="111"/>
      <c r="F347" s="111"/>
      <c r="G347" s="111"/>
      <c r="H347" s="111"/>
      <c r="I347" s="122"/>
      <c r="J347" s="121">
        <v>2</v>
      </c>
      <c r="K347" s="121">
        <v>3</v>
      </c>
      <c r="L347" s="121">
        <v>2</v>
      </c>
      <c r="M347" s="124">
        <v>4</v>
      </c>
      <c r="N347" s="124">
        <v>1</v>
      </c>
      <c r="O347" s="124">
        <v>5</v>
      </c>
      <c r="P347" s="124" t="s">
        <v>257</v>
      </c>
      <c r="Q347" s="123"/>
    </row>
    <row r="348" spans="4:17" x14ac:dyDescent="0.2">
      <c r="D348" s="111"/>
      <c r="E348" s="111"/>
      <c r="F348" s="111"/>
      <c r="G348" s="111"/>
      <c r="H348" s="111"/>
      <c r="I348" s="122"/>
      <c r="J348" s="121">
        <v>2</v>
      </c>
      <c r="K348" s="121">
        <v>3</v>
      </c>
      <c r="L348" s="121">
        <v>2</v>
      </c>
      <c r="M348" s="124">
        <v>6</v>
      </c>
      <c r="N348" s="124">
        <v>3</v>
      </c>
      <c r="O348" s="124">
        <v>2</v>
      </c>
      <c r="P348" s="124" t="s">
        <v>256</v>
      </c>
      <c r="Q348" s="123"/>
    </row>
    <row r="349" spans="4:17" x14ac:dyDescent="0.2">
      <c r="D349" s="111"/>
      <c r="E349" s="111"/>
      <c r="F349" s="111"/>
      <c r="G349" s="111"/>
      <c r="H349" s="111"/>
      <c r="I349" s="122"/>
      <c r="J349" s="121">
        <v>2</v>
      </c>
      <c r="K349" s="121">
        <v>3</v>
      </c>
      <c r="L349" s="121">
        <v>2</v>
      </c>
      <c r="M349" s="124">
        <v>7</v>
      </c>
      <c r="N349" s="124">
        <v>10</v>
      </c>
      <c r="O349" s="124">
        <v>99</v>
      </c>
      <c r="P349" s="124" t="s">
        <v>255</v>
      </c>
      <c r="Q349" s="123"/>
    </row>
    <row r="350" spans="4:17" x14ac:dyDescent="0.2">
      <c r="D350" s="111"/>
      <c r="E350" s="111"/>
      <c r="F350" s="111"/>
      <c r="G350" s="111"/>
      <c r="H350" s="111"/>
      <c r="I350" s="122"/>
      <c r="J350" s="121">
        <v>2</v>
      </c>
      <c r="K350" s="121">
        <v>3</v>
      </c>
      <c r="L350" s="121">
        <v>2</v>
      </c>
      <c r="M350" s="124">
        <v>7</v>
      </c>
      <c r="N350" s="124">
        <v>11</v>
      </c>
      <c r="O350" s="124">
        <v>99</v>
      </c>
      <c r="P350" s="124" t="s">
        <v>194</v>
      </c>
      <c r="Q350" s="123"/>
    </row>
    <row r="351" spans="4:17" x14ac:dyDescent="0.2">
      <c r="D351" s="111"/>
      <c r="E351" s="111"/>
      <c r="F351" s="111"/>
      <c r="G351" s="111"/>
      <c r="H351" s="111"/>
      <c r="I351" s="122"/>
      <c r="J351" s="121">
        <v>2</v>
      </c>
      <c r="K351" s="121">
        <v>3</v>
      </c>
      <c r="L351" s="121">
        <v>2</v>
      </c>
      <c r="M351" s="121">
        <v>8</v>
      </c>
      <c r="N351" s="121">
        <v>1</v>
      </c>
      <c r="O351" s="121">
        <v>1</v>
      </c>
      <c r="P351" s="120" t="s">
        <v>193</v>
      </c>
      <c r="Q351" s="119"/>
    </row>
    <row r="352" spans="4:17" x14ac:dyDescent="0.2">
      <c r="D352" s="111"/>
      <c r="E352" s="111"/>
      <c r="F352" s="111"/>
      <c r="G352" s="111"/>
      <c r="H352" s="111"/>
      <c r="I352" s="122"/>
      <c r="J352" s="121">
        <v>2</v>
      </c>
      <c r="K352" s="121">
        <v>3</v>
      </c>
      <c r="L352" s="121">
        <v>2</v>
      </c>
      <c r="M352" s="121">
        <v>8</v>
      </c>
      <c r="N352" s="121">
        <v>1</v>
      </c>
      <c r="O352" s="121">
        <v>2</v>
      </c>
      <c r="P352" s="120" t="s">
        <v>192</v>
      </c>
      <c r="Q352" s="119"/>
    </row>
    <row r="353" spans="1:17" ht="13.5" thickBot="1" x14ac:dyDescent="0.25"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1"/>
      <c r="Q353" s="164">
        <f>SUM(Q318)</f>
        <v>0</v>
      </c>
    </row>
    <row r="354" spans="1:17" ht="14.25" thickTop="1" thickBot="1" x14ac:dyDescent="0.25">
      <c r="D354" s="111"/>
      <c r="E354" s="111"/>
      <c r="F354" s="163"/>
      <c r="G354" s="162"/>
      <c r="H354" s="111"/>
      <c r="I354" s="111"/>
      <c r="J354" s="111"/>
      <c r="K354" s="111"/>
      <c r="L354" s="111"/>
      <c r="M354" s="116"/>
      <c r="N354" s="116" t="s">
        <v>190</v>
      </c>
      <c r="P354" s="111"/>
      <c r="Q354" s="161">
        <f>+Q353</f>
        <v>0</v>
      </c>
    </row>
    <row r="355" spans="1:17" ht="14.25" thickTop="1" thickBot="1" x14ac:dyDescent="0.25">
      <c r="A355" s="114"/>
      <c r="B355" s="114"/>
      <c r="C355" s="114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3"/>
      <c r="O355" s="114"/>
      <c r="P355" s="111"/>
      <c r="Q355" s="159"/>
    </row>
    <row r="356" spans="1:17" ht="13.5" thickTop="1" x14ac:dyDescent="0.2">
      <c r="A356" s="19" t="s">
        <v>0</v>
      </c>
      <c r="D356" s="160"/>
      <c r="E356" s="160"/>
      <c r="F356" s="160"/>
      <c r="G356" s="160"/>
      <c r="H356" s="160"/>
      <c r="I356" s="160"/>
      <c r="J356" s="160"/>
      <c r="K356" s="160"/>
      <c r="L356" s="160"/>
      <c r="M356" s="160"/>
      <c r="N356" s="138"/>
      <c r="P356" s="160"/>
      <c r="Q356" s="159"/>
    </row>
    <row r="357" spans="1:17" x14ac:dyDescent="0.2">
      <c r="A357" s="19"/>
      <c r="D357" s="138"/>
      <c r="E357" s="138"/>
      <c r="F357" s="138"/>
      <c r="G357" s="138"/>
      <c r="H357" s="138"/>
      <c r="I357" s="138"/>
      <c r="J357" s="138"/>
      <c r="K357" s="138"/>
      <c r="L357" s="138"/>
      <c r="M357" s="138"/>
      <c r="N357" s="138"/>
      <c r="P357" s="138"/>
      <c r="Q357" s="140"/>
    </row>
    <row r="358" spans="1:17" x14ac:dyDescent="0.2">
      <c r="A358" s="158" t="s">
        <v>254</v>
      </c>
      <c r="B358" s="156"/>
      <c r="C358" s="156"/>
      <c r="D358" s="156"/>
      <c r="E358" s="157"/>
      <c r="F358" s="157"/>
      <c r="G358" s="157"/>
      <c r="H358" s="157"/>
      <c r="I358" s="155"/>
      <c r="J358" s="155"/>
      <c r="K358" s="155"/>
      <c r="L358" s="155"/>
      <c r="M358" s="155"/>
      <c r="N358" s="155"/>
      <c r="O358" s="156"/>
      <c r="P358" s="155"/>
      <c r="Q358" s="154"/>
    </row>
    <row r="359" spans="1:17" x14ac:dyDescent="0.2">
      <c r="A359" s="149"/>
      <c r="B359" s="153"/>
      <c r="C359" s="153"/>
      <c r="D359" s="148"/>
      <c r="E359" s="149"/>
      <c r="F359" s="153"/>
      <c r="G359" s="153"/>
      <c r="H359" s="153"/>
      <c r="I359" s="153"/>
      <c r="J359" s="153" t="s">
        <v>253</v>
      </c>
      <c r="K359" s="334" t="s">
        <v>241</v>
      </c>
      <c r="L359" s="334"/>
      <c r="M359" s="334"/>
      <c r="N359" s="334"/>
      <c r="O359" s="334"/>
      <c r="P359" s="153"/>
      <c r="Q359" s="152"/>
    </row>
    <row r="360" spans="1:17" x14ac:dyDescent="0.2">
      <c r="A360" s="149"/>
      <c r="B360" s="151" t="s">
        <v>252</v>
      </c>
      <c r="C360" s="151" t="s">
        <v>251</v>
      </c>
      <c r="D360" s="151" t="s">
        <v>250</v>
      </c>
      <c r="E360" s="149"/>
      <c r="F360" s="149" t="s">
        <v>249</v>
      </c>
      <c r="G360" s="149" t="s">
        <v>248</v>
      </c>
      <c r="H360" s="149"/>
      <c r="I360" s="150"/>
      <c r="J360" s="150" t="s">
        <v>247</v>
      </c>
      <c r="K360" s="149" t="s">
        <v>246</v>
      </c>
      <c r="L360" s="149" t="s">
        <v>245</v>
      </c>
      <c r="M360" s="149" t="s">
        <v>245</v>
      </c>
      <c r="N360" s="149" t="s">
        <v>244</v>
      </c>
      <c r="O360" s="149" t="s">
        <v>244</v>
      </c>
      <c r="P360" s="148" t="s">
        <v>243</v>
      </c>
      <c r="Q360" s="147" t="s">
        <v>242</v>
      </c>
    </row>
    <row r="361" spans="1:17" x14ac:dyDescent="0.2">
      <c r="A361" s="145" t="s">
        <v>241</v>
      </c>
      <c r="B361" s="144" t="s">
        <v>240</v>
      </c>
      <c r="C361" s="146" t="s">
        <v>239</v>
      </c>
      <c r="D361" s="145" t="s">
        <v>238</v>
      </c>
      <c r="E361" s="146" t="s">
        <v>237</v>
      </c>
      <c r="F361" s="145" t="s">
        <v>236</v>
      </c>
      <c r="G361" s="145" t="s">
        <v>236</v>
      </c>
      <c r="H361" s="145" t="s">
        <v>235</v>
      </c>
      <c r="I361" s="144" t="s">
        <v>234</v>
      </c>
      <c r="J361" s="142" t="s">
        <v>233</v>
      </c>
      <c r="K361" s="142"/>
      <c r="L361" s="142" t="s">
        <v>232</v>
      </c>
      <c r="M361" s="142" t="s">
        <v>231</v>
      </c>
      <c r="N361" s="143">
        <v>1</v>
      </c>
      <c r="O361" s="143">
        <v>2</v>
      </c>
      <c r="P361" s="142"/>
      <c r="Q361" s="141" t="s">
        <v>230</v>
      </c>
    </row>
    <row r="362" spans="1:17" x14ac:dyDescent="0.2">
      <c r="A362" s="132" t="s">
        <v>229</v>
      </c>
      <c r="D362" s="138"/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P362" s="138"/>
      <c r="Q362" s="140"/>
    </row>
    <row r="363" spans="1:17" x14ac:dyDescent="0.2">
      <c r="B363" s="136" t="s">
        <v>228</v>
      </c>
      <c r="G363" s="138"/>
      <c r="H363" s="138"/>
      <c r="I363" s="138"/>
      <c r="J363" s="121"/>
      <c r="K363" s="111"/>
      <c r="L363" s="111"/>
      <c r="M363" s="111"/>
      <c r="N363" s="111"/>
      <c r="P363" s="111"/>
      <c r="Q363" s="133"/>
    </row>
    <row r="364" spans="1:17" ht="16.5" x14ac:dyDescent="0.3">
      <c r="A364" s="139"/>
      <c r="C364" s="128" t="s">
        <v>227</v>
      </c>
      <c r="D364" s="137"/>
      <c r="E364" s="137"/>
      <c r="F364" s="137"/>
      <c r="G364" s="138"/>
      <c r="H364" s="138"/>
      <c r="I364" s="138"/>
      <c r="J364" s="121"/>
      <c r="K364" s="111"/>
      <c r="L364" s="111"/>
      <c r="M364" s="111"/>
      <c r="N364" s="111"/>
      <c r="P364" s="111"/>
      <c r="Q364" s="133"/>
    </row>
    <row r="365" spans="1:17" x14ac:dyDescent="0.2">
      <c r="A365" s="128"/>
      <c r="B365" s="121"/>
      <c r="D365" s="132" t="s">
        <v>226</v>
      </c>
      <c r="E365" s="137"/>
      <c r="F365" s="137"/>
      <c r="G365" s="138"/>
      <c r="H365" s="138"/>
      <c r="I365" s="138"/>
      <c r="J365" s="121"/>
      <c r="K365" s="111"/>
      <c r="L365" s="111"/>
      <c r="M365" s="111"/>
      <c r="N365" s="111"/>
      <c r="P365" s="111"/>
      <c r="Q365" s="133"/>
    </row>
    <row r="366" spans="1:17" x14ac:dyDescent="0.2">
      <c r="A366" s="121"/>
      <c r="B366" s="137"/>
      <c r="C366" s="137"/>
      <c r="E366" s="136" t="s">
        <v>225</v>
      </c>
      <c r="F366" s="137"/>
      <c r="G366" s="111"/>
      <c r="H366" s="111"/>
      <c r="I366" s="111"/>
      <c r="J366" s="121"/>
      <c r="K366" s="128"/>
      <c r="L366" s="128"/>
      <c r="M366" s="128"/>
      <c r="N366" s="111"/>
      <c r="P366" s="111"/>
      <c r="Q366" s="133"/>
    </row>
    <row r="367" spans="1:17" x14ac:dyDescent="0.2">
      <c r="B367" s="137"/>
      <c r="C367" s="137"/>
      <c r="D367" s="137"/>
      <c r="F367" s="136" t="s">
        <v>224</v>
      </c>
      <c r="G367" s="111"/>
      <c r="H367" s="111"/>
      <c r="I367" s="111"/>
      <c r="J367" s="121"/>
      <c r="K367" s="121"/>
      <c r="L367" s="121"/>
      <c r="M367" s="121"/>
      <c r="N367" s="111"/>
      <c r="P367" s="111"/>
      <c r="Q367" s="133"/>
    </row>
    <row r="368" spans="1:17" ht="15.75" x14ac:dyDescent="0.25">
      <c r="B368" s="137"/>
      <c r="C368" s="137"/>
      <c r="D368" s="137"/>
      <c r="E368" s="137"/>
      <c r="F368" s="127"/>
      <c r="G368" s="136" t="s">
        <v>223</v>
      </c>
      <c r="H368" s="136"/>
      <c r="I368" s="111"/>
      <c r="J368" s="121"/>
      <c r="K368" s="121"/>
      <c r="L368" s="121"/>
      <c r="M368" s="121"/>
      <c r="N368" s="111"/>
      <c r="P368" s="111"/>
      <c r="Q368" s="133"/>
    </row>
    <row r="369" spans="2:17" ht="15.75" x14ac:dyDescent="0.25">
      <c r="B369" s="137"/>
      <c r="C369" s="137"/>
      <c r="D369" s="137"/>
      <c r="E369" s="137"/>
      <c r="F369" s="127"/>
      <c r="G369" s="136"/>
      <c r="H369" s="135" t="s">
        <v>222</v>
      </c>
      <c r="I369" s="111"/>
      <c r="J369" s="121"/>
      <c r="K369" s="121"/>
      <c r="L369" s="121"/>
      <c r="M369" s="121"/>
      <c r="N369" s="111"/>
      <c r="P369" s="111"/>
      <c r="Q369" s="133"/>
    </row>
    <row r="370" spans="2:17" x14ac:dyDescent="0.2">
      <c r="D370" s="111"/>
      <c r="E370" s="111"/>
      <c r="F370" s="111"/>
      <c r="G370" s="111"/>
      <c r="H370" s="111"/>
      <c r="I370" s="134">
        <v>1</v>
      </c>
      <c r="J370" s="128" t="s">
        <v>221</v>
      </c>
      <c r="K370" s="134"/>
      <c r="L370" s="134"/>
      <c r="M370" s="134"/>
      <c r="N370" s="134"/>
      <c r="P370" s="111"/>
      <c r="Q370" s="133"/>
    </row>
    <row r="371" spans="2:17" x14ac:dyDescent="0.2">
      <c r="D371" s="111"/>
      <c r="E371" s="111"/>
      <c r="F371" s="111"/>
      <c r="G371" s="111"/>
      <c r="H371" s="111"/>
      <c r="I371" s="122"/>
      <c r="J371" s="128">
        <v>2</v>
      </c>
      <c r="K371" s="128">
        <v>3</v>
      </c>
      <c r="L371" s="132"/>
      <c r="M371" s="132"/>
      <c r="N371" s="132"/>
      <c r="O371" s="131"/>
      <c r="P371" s="131" t="s">
        <v>220</v>
      </c>
      <c r="Q371" s="125">
        <f>SUM(Q372,Q390)</f>
        <v>0</v>
      </c>
    </row>
    <row r="372" spans="2:17" x14ac:dyDescent="0.2">
      <c r="D372" s="111"/>
      <c r="E372" s="111"/>
      <c r="F372" s="111"/>
      <c r="G372" s="111"/>
      <c r="H372" s="111"/>
      <c r="I372" s="122"/>
      <c r="J372" s="128">
        <v>2</v>
      </c>
      <c r="K372" s="128">
        <v>3</v>
      </c>
      <c r="L372" s="128">
        <v>1</v>
      </c>
      <c r="M372" s="128"/>
      <c r="N372" s="132"/>
      <c r="O372" s="131"/>
      <c r="P372" s="131" t="s">
        <v>219</v>
      </c>
      <c r="Q372" s="125">
        <f>SUM(Q373:Q388)</f>
        <v>0</v>
      </c>
    </row>
    <row r="373" spans="2:17" x14ac:dyDescent="0.2">
      <c r="D373" s="111"/>
      <c r="E373" s="111"/>
      <c r="F373" s="111"/>
      <c r="G373" s="111"/>
      <c r="H373" s="111"/>
      <c r="I373" s="122"/>
      <c r="J373" s="121">
        <v>2</v>
      </c>
      <c r="K373" s="121">
        <v>3</v>
      </c>
      <c r="L373" s="121">
        <v>1</v>
      </c>
      <c r="M373" s="121">
        <v>1</v>
      </c>
      <c r="N373" s="121">
        <v>1</v>
      </c>
      <c r="O373" s="121">
        <v>1</v>
      </c>
      <c r="P373" s="116" t="s">
        <v>218</v>
      </c>
      <c r="Q373" s="123"/>
    </row>
    <row r="374" spans="2:17" x14ac:dyDescent="0.2">
      <c r="D374" s="111"/>
      <c r="E374" s="111"/>
      <c r="F374" s="111"/>
      <c r="G374" s="111"/>
      <c r="H374" s="111"/>
      <c r="I374" s="122"/>
      <c r="J374" s="121">
        <v>2</v>
      </c>
      <c r="K374" s="121">
        <v>3</v>
      </c>
      <c r="L374" s="121">
        <v>1</v>
      </c>
      <c r="M374" s="121">
        <v>2</v>
      </c>
      <c r="N374" s="121">
        <v>1</v>
      </c>
      <c r="O374" s="121">
        <v>1</v>
      </c>
      <c r="P374" s="116" t="s">
        <v>217</v>
      </c>
      <c r="Q374" s="123"/>
    </row>
    <row r="375" spans="2:17" x14ac:dyDescent="0.2">
      <c r="D375" s="111"/>
      <c r="E375" s="111"/>
      <c r="F375" s="111"/>
      <c r="G375" s="111"/>
      <c r="H375" s="111"/>
      <c r="I375" s="122"/>
      <c r="J375" s="121">
        <v>2</v>
      </c>
      <c r="K375" s="121">
        <v>3</v>
      </c>
      <c r="L375" s="121">
        <v>1</v>
      </c>
      <c r="M375" s="121">
        <v>2</v>
      </c>
      <c r="N375" s="121">
        <v>1</v>
      </c>
      <c r="O375" s="121">
        <v>3</v>
      </c>
      <c r="P375" s="116" t="s">
        <v>216</v>
      </c>
      <c r="Q375" s="123"/>
    </row>
    <row r="376" spans="2:17" x14ac:dyDescent="0.2">
      <c r="D376" s="111"/>
      <c r="E376" s="111"/>
      <c r="F376" s="111"/>
      <c r="G376" s="111"/>
      <c r="H376" s="111"/>
      <c r="I376" s="122"/>
      <c r="J376" s="121">
        <v>2</v>
      </c>
      <c r="K376" s="121">
        <v>3</v>
      </c>
      <c r="L376" s="121">
        <v>1</v>
      </c>
      <c r="M376" s="121">
        <v>3</v>
      </c>
      <c r="N376" s="121">
        <v>1</v>
      </c>
      <c r="O376" s="121">
        <v>1</v>
      </c>
      <c r="P376" s="120" t="s">
        <v>215</v>
      </c>
      <c r="Q376" s="130"/>
    </row>
    <row r="377" spans="2:17" x14ac:dyDescent="0.2">
      <c r="D377" s="111"/>
      <c r="E377" s="111"/>
      <c r="F377" s="111"/>
      <c r="G377" s="111"/>
      <c r="H377" s="111"/>
      <c r="I377" s="122"/>
      <c r="J377" s="121">
        <v>2</v>
      </c>
      <c r="K377" s="121">
        <v>3</v>
      </c>
      <c r="L377" s="121">
        <v>1</v>
      </c>
      <c r="M377" s="121">
        <v>3</v>
      </c>
      <c r="N377" s="121">
        <v>1</v>
      </c>
      <c r="O377" s="121">
        <v>3</v>
      </c>
      <c r="P377" s="120" t="s">
        <v>214</v>
      </c>
      <c r="Q377" s="130"/>
    </row>
    <row r="378" spans="2:17" x14ac:dyDescent="0.2">
      <c r="D378" s="111"/>
      <c r="E378" s="111"/>
      <c r="F378" s="111"/>
      <c r="G378" s="111"/>
      <c r="H378" s="111"/>
      <c r="I378" s="122"/>
      <c r="J378" s="121">
        <v>2</v>
      </c>
      <c r="K378" s="121">
        <v>3</v>
      </c>
      <c r="L378" s="121">
        <v>1</v>
      </c>
      <c r="M378" s="121">
        <v>5</v>
      </c>
      <c r="N378" s="121">
        <v>1</v>
      </c>
      <c r="O378" s="116">
        <v>1</v>
      </c>
      <c r="P378" s="120" t="s">
        <v>213</v>
      </c>
      <c r="Q378" s="129"/>
    </row>
    <row r="379" spans="2:17" x14ac:dyDescent="0.2">
      <c r="D379" s="111"/>
      <c r="E379" s="111"/>
      <c r="F379" s="111"/>
      <c r="G379" s="111"/>
      <c r="H379" s="111"/>
      <c r="I379" s="122"/>
      <c r="J379" s="121">
        <v>2</v>
      </c>
      <c r="K379" s="121">
        <v>3</v>
      </c>
      <c r="L379" s="121">
        <v>1</v>
      </c>
      <c r="M379" s="121">
        <v>5</v>
      </c>
      <c r="N379" s="121">
        <v>1</v>
      </c>
      <c r="O379" s="121">
        <v>2</v>
      </c>
      <c r="P379" s="120" t="s">
        <v>212</v>
      </c>
      <c r="Q379" s="130"/>
    </row>
    <row r="380" spans="2:17" x14ac:dyDescent="0.2">
      <c r="D380" s="111"/>
      <c r="E380" s="111"/>
      <c r="F380" s="111"/>
      <c r="G380" s="111"/>
      <c r="H380" s="111"/>
      <c r="I380" s="122"/>
      <c r="J380" s="121">
        <v>2</v>
      </c>
      <c r="K380" s="121">
        <v>3</v>
      </c>
      <c r="L380" s="121">
        <v>1</v>
      </c>
      <c r="M380" s="121">
        <v>5</v>
      </c>
      <c r="N380" s="121">
        <v>3</v>
      </c>
      <c r="O380" s="116">
        <v>1</v>
      </c>
      <c r="P380" s="120" t="s">
        <v>211</v>
      </c>
      <c r="Q380" s="130"/>
    </row>
    <row r="381" spans="2:17" x14ac:dyDescent="0.2">
      <c r="D381" s="111"/>
      <c r="E381" s="111"/>
      <c r="F381" s="111"/>
      <c r="G381" s="111"/>
      <c r="H381" s="111"/>
      <c r="I381" s="122"/>
      <c r="J381" s="121">
        <v>2</v>
      </c>
      <c r="K381" s="121">
        <v>3</v>
      </c>
      <c r="L381" s="121">
        <v>1</v>
      </c>
      <c r="M381" s="121">
        <v>5</v>
      </c>
      <c r="N381" s="121">
        <v>3</v>
      </c>
      <c r="O381" s="116">
        <v>2</v>
      </c>
      <c r="P381" s="120" t="s">
        <v>210</v>
      </c>
      <c r="Q381" s="130"/>
    </row>
    <row r="382" spans="2:17" x14ac:dyDescent="0.2">
      <c r="D382" s="111"/>
      <c r="E382" s="111"/>
      <c r="F382" s="111"/>
      <c r="G382" s="111"/>
      <c r="H382" s="111"/>
      <c r="I382" s="122"/>
      <c r="J382" s="121">
        <v>2</v>
      </c>
      <c r="K382" s="121">
        <v>3</v>
      </c>
      <c r="L382" s="121">
        <v>1</v>
      </c>
      <c r="M382" s="121">
        <v>5</v>
      </c>
      <c r="N382" s="121">
        <v>4</v>
      </c>
      <c r="O382" s="116">
        <v>1</v>
      </c>
      <c r="P382" s="120" t="s">
        <v>209</v>
      </c>
      <c r="Q382" s="130"/>
    </row>
    <row r="383" spans="2:17" x14ac:dyDescent="0.2">
      <c r="D383" s="111"/>
      <c r="E383" s="111"/>
      <c r="F383" s="111"/>
      <c r="G383" s="111"/>
      <c r="H383" s="111"/>
      <c r="I383" s="122"/>
      <c r="J383" s="121">
        <v>2</v>
      </c>
      <c r="K383" s="121">
        <v>3</v>
      </c>
      <c r="L383" s="121">
        <v>1</v>
      </c>
      <c r="M383" s="121">
        <v>5</v>
      </c>
      <c r="N383" s="121">
        <v>99</v>
      </c>
      <c r="O383" s="116">
        <v>99</v>
      </c>
      <c r="P383" s="120" t="s">
        <v>208</v>
      </c>
      <c r="Q383" s="130"/>
    </row>
    <row r="384" spans="2:17" x14ac:dyDescent="0.2">
      <c r="D384" s="111"/>
      <c r="E384" s="111"/>
      <c r="F384" s="111"/>
      <c r="G384" s="111"/>
      <c r="H384" s="111"/>
      <c r="I384" s="122"/>
      <c r="J384" s="121">
        <v>2</v>
      </c>
      <c r="K384" s="121">
        <v>3</v>
      </c>
      <c r="L384" s="121">
        <v>1</v>
      </c>
      <c r="M384" s="121">
        <v>6</v>
      </c>
      <c r="N384" s="121">
        <v>1</v>
      </c>
      <c r="O384" s="116">
        <v>1</v>
      </c>
      <c r="P384" s="120" t="s">
        <v>199</v>
      </c>
      <c r="Q384" s="130"/>
    </row>
    <row r="385" spans="4:17" x14ac:dyDescent="0.2">
      <c r="D385" s="111"/>
      <c r="E385" s="111"/>
      <c r="F385" s="111"/>
      <c r="G385" s="111"/>
      <c r="H385" s="111"/>
      <c r="I385" s="122"/>
      <c r="J385" s="121">
        <v>2</v>
      </c>
      <c r="K385" s="121">
        <v>3</v>
      </c>
      <c r="L385" s="121">
        <v>1</v>
      </c>
      <c r="M385" s="121">
        <v>8</v>
      </c>
      <c r="N385" s="121">
        <v>1</v>
      </c>
      <c r="O385" s="116">
        <v>2</v>
      </c>
      <c r="P385" s="120" t="s">
        <v>207</v>
      </c>
      <c r="Q385" s="130"/>
    </row>
    <row r="386" spans="4:17" x14ac:dyDescent="0.2">
      <c r="D386" s="111"/>
      <c r="E386" s="111"/>
      <c r="F386" s="111"/>
      <c r="G386" s="111"/>
      <c r="H386" s="111"/>
      <c r="I386" s="122"/>
      <c r="J386" s="121">
        <v>2</v>
      </c>
      <c r="K386" s="121">
        <v>3</v>
      </c>
      <c r="L386" s="121">
        <v>1</v>
      </c>
      <c r="M386" s="124">
        <v>11</v>
      </c>
      <c r="N386" s="124">
        <v>1</v>
      </c>
      <c r="O386" s="124">
        <v>4</v>
      </c>
      <c r="P386" s="124" t="s">
        <v>206</v>
      </c>
      <c r="Q386" s="129"/>
    </row>
    <row r="387" spans="4:17" x14ac:dyDescent="0.2">
      <c r="D387" s="111"/>
      <c r="E387" s="111"/>
      <c r="F387" s="111"/>
      <c r="G387" s="111"/>
      <c r="H387" s="111"/>
      <c r="I387" s="122"/>
      <c r="J387" s="121">
        <v>2</v>
      </c>
      <c r="K387" s="121">
        <v>3</v>
      </c>
      <c r="L387" s="121">
        <v>1</v>
      </c>
      <c r="M387" s="124">
        <v>99</v>
      </c>
      <c r="N387" s="124">
        <v>1</v>
      </c>
      <c r="O387" s="124">
        <v>1</v>
      </c>
      <c r="P387" s="124" t="s">
        <v>205</v>
      </c>
      <c r="Q387" s="123"/>
    </row>
    <row r="388" spans="4:17" x14ac:dyDescent="0.2">
      <c r="D388" s="111"/>
      <c r="E388" s="111"/>
      <c r="F388" s="111"/>
      <c r="G388" s="111"/>
      <c r="H388" s="111"/>
      <c r="I388" s="122"/>
      <c r="J388" s="121">
        <v>2</v>
      </c>
      <c r="K388" s="121">
        <v>3</v>
      </c>
      <c r="L388" s="121">
        <v>1</v>
      </c>
      <c r="M388" s="124">
        <v>99</v>
      </c>
      <c r="N388" s="124">
        <v>1</v>
      </c>
      <c r="O388" s="124">
        <v>99</v>
      </c>
      <c r="P388" s="124" t="s">
        <v>204</v>
      </c>
      <c r="Q388" s="123"/>
    </row>
    <row r="389" spans="4:17" x14ac:dyDescent="0.2">
      <c r="D389" s="111"/>
      <c r="E389" s="111"/>
      <c r="F389" s="111"/>
      <c r="G389" s="111"/>
      <c r="H389" s="111"/>
      <c r="I389" s="122"/>
      <c r="J389" s="121"/>
      <c r="K389" s="121"/>
      <c r="L389" s="121"/>
      <c r="M389" s="124"/>
      <c r="N389" s="124"/>
      <c r="O389" s="124"/>
      <c r="P389" s="124"/>
      <c r="Q389" s="123"/>
    </row>
    <row r="390" spans="4:17" ht="15.75" x14ac:dyDescent="0.25">
      <c r="D390" s="111"/>
      <c r="E390" s="111"/>
      <c r="F390" s="111"/>
      <c r="G390" s="111"/>
      <c r="H390" s="111"/>
      <c r="I390" s="122"/>
      <c r="J390" s="128">
        <v>2</v>
      </c>
      <c r="K390" s="128">
        <v>3</v>
      </c>
      <c r="L390" s="128">
        <v>2</v>
      </c>
      <c r="M390" s="127"/>
      <c r="N390" s="127"/>
      <c r="O390" s="127"/>
      <c r="P390" s="126" t="s">
        <v>203</v>
      </c>
      <c r="Q390" s="125">
        <f>SUM(Q391:Q401)</f>
        <v>0</v>
      </c>
    </row>
    <row r="391" spans="4:17" x14ac:dyDescent="0.2">
      <c r="D391" s="111"/>
      <c r="E391" s="111"/>
      <c r="F391" s="111"/>
      <c r="G391" s="111"/>
      <c r="H391" s="111"/>
      <c r="I391" s="122"/>
      <c r="J391" s="121">
        <v>2</v>
      </c>
      <c r="K391" s="121">
        <v>3</v>
      </c>
      <c r="L391" s="121">
        <v>2</v>
      </c>
      <c r="M391" s="121">
        <v>1</v>
      </c>
      <c r="N391" s="121">
        <v>2</v>
      </c>
      <c r="O391" s="121">
        <v>2</v>
      </c>
      <c r="P391" s="124" t="s">
        <v>202</v>
      </c>
      <c r="Q391" s="123"/>
    </row>
    <row r="392" spans="4:17" x14ac:dyDescent="0.2">
      <c r="D392" s="111"/>
      <c r="E392" s="111"/>
      <c r="F392" s="111"/>
      <c r="G392" s="111"/>
      <c r="H392" s="111"/>
      <c r="I392" s="122"/>
      <c r="J392" s="121">
        <v>2</v>
      </c>
      <c r="K392" s="121">
        <v>3</v>
      </c>
      <c r="L392" s="121">
        <v>2</v>
      </c>
      <c r="M392" s="121">
        <v>1</v>
      </c>
      <c r="N392" s="121">
        <v>2</v>
      </c>
      <c r="O392" s="121">
        <v>99</v>
      </c>
      <c r="P392" s="120" t="s">
        <v>201</v>
      </c>
      <c r="Q392" s="123"/>
    </row>
    <row r="393" spans="4:17" x14ac:dyDescent="0.2">
      <c r="D393" s="111"/>
      <c r="E393" s="111"/>
      <c r="F393" s="111"/>
      <c r="G393" s="111"/>
      <c r="H393" s="111"/>
      <c r="I393" s="122"/>
      <c r="J393" s="121">
        <v>2</v>
      </c>
      <c r="K393" s="121">
        <v>3</v>
      </c>
      <c r="L393" s="121">
        <v>2</v>
      </c>
      <c r="M393" s="124">
        <v>4</v>
      </c>
      <c r="N393" s="124">
        <v>1</v>
      </c>
      <c r="O393" s="124">
        <v>1</v>
      </c>
      <c r="P393" s="124" t="s">
        <v>200</v>
      </c>
      <c r="Q393" s="123"/>
    </row>
    <row r="394" spans="4:17" x14ac:dyDescent="0.2">
      <c r="D394" s="111"/>
      <c r="E394" s="111"/>
      <c r="F394" s="111"/>
      <c r="G394" s="111"/>
      <c r="H394" s="111"/>
      <c r="I394" s="122"/>
      <c r="J394" s="121">
        <v>2</v>
      </c>
      <c r="K394" s="121">
        <v>3</v>
      </c>
      <c r="L394" s="121">
        <v>2</v>
      </c>
      <c r="M394" s="124">
        <v>4</v>
      </c>
      <c r="N394" s="124">
        <v>1</v>
      </c>
      <c r="O394" s="124">
        <v>3</v>
      </c>
      <c r="P394" s="124" t="s">
        <v>199</v>
      </c>
      <c r="Q394" s="123"/>
    </row>
    <row r="395" spans="4:17" x14ac:dyDescent="0.2">
      <c r="D395" s="111"/>
      <c r="E395" s="111"/>
      <c r="F395" s="111"/>
      <c r="G395" s="111"/>
      <c r="H395" s="111"/>
      <c r="I395" s="122"/>
      <c r="J395" s="121">
        <v>2</v>
      </c>
      <c r="K395" s="121">
        <v>3</v>
      </c>
      <c r="L395" s="121">
        <v>2</v>
      </c>
      <c r="M395" s="124">
        <v>4</v>
      </c>
      <c r="N395" s="124">
        <v>1</v>
      </c>
      <c r="O395" s="124">
        <v>4</v>
      </c>
      <c r="P395" s="124" t="s">
        <v>198</v>
      </c>
      <c r="Q395" s="123"/>
    </row>
    <row r="396" spans="4:17" x14ac:dyDescent="0.2">
      <c r="D396" s="111"/>
      <c r="E396" s="111"/>
      <c r="F396" s="111"/>
      <c r="G396" s="111"/>
      <c r="H396" s="111"/>
      <c r="I396" s="122"/>
      <c r="J396" s="121">
        <v>2</v>
      </c>
      <c r="K396" s="121">
        <v>3</v>
      </c>
      <c r="L396" s="121">
        <v>2</v>
      </c>
      <c r="M396" s="124">
        <v>4</v>
      </c>
      <c r="N396" s="124">
        <v>1</v>
      </c>
      <c r="O396" s="124">
        <v>5</v>
      </c>
      <c r="P396" s="124" t="s">
        <v>197</v>
      </c>
      <c r="Q396" s="123"/>
    </row>
    <row r="397" spans="4:17" x14ac:dyDescent="0.2">
      <c r="D397" s="111"/>
      <c r="E397" s="111"/>
      <c r="F397" s="111"/>
      <c r="G397" s="111"/>
      <c r="H397" s="111"/>
      <c r="I397" s="122"/>
      <c r="J397" s="121">
        <v>2</v>
      </c>
      <c r="K397" s="121">
        <v>3</v>
      </c>
      <c r="L397" s="121">
        <v>2</v>
      </c>
      <c r="M397" s="124">
        <v>7</v>
      </c>
      <c r="N397" s="124">
        <v>3</v>
      </c>
      <c r="O397" s="124">
        <v>1</v>
      </c>
      <c r="P397" s="124" t="s">
        <v>196</v>
      </c>
      <c r="Q397" s="123"/>
    </row>
    <row r="398" spans="4:17" x14ac:dyDescent="0.2">
      <c r="D398" s="111"/>
      <c r="E398" s="111"/>
      <c r="F398" s="111"/>
      <c r="G398" s="111"/>
      <c r="H398" s="111"/>
      <c r="I398" s="122"/>
      <c r="J398" s="121">
        <v>2</v>
      </c>
      <c r="K398" s="121">
        <v>3</v>
      </c>
      <c r="L398" s="121">
        <v>2</v>
      </c>
      <c r="M398" s="124">
        <v>7</v>
      </c>
      <c r="N398" s="124">
        <v>5</v>
      </c>
      <c r="O398" s="124">
        <v>2</v>
      </c>
      <c r="P398" s="124" t="s">
        <v>195</v>
      </c>
      <c r="Q398" s="123"/>
    </row>
    <row r="399" spans="4:17" x14ac:dyDescent="0.2">
      <c r="D399" s="111"/>
      <c r="E399" s="111"/>
      <c r="F399" s="111"/>
      <c r="G399" s="111"/>
      <c r="H399" s="111"/>
      <c r="I399" s="122"/>
      <c r="J399" s="121">
        <v>2</v>
      </c>
      <c r="K399" s="121">
        <v>3</v>
      </c>
      <c r="L399" s="121">
        <v>2</v>
      </c>
      <c r="M399" s="124">
        <v>7</v>
      </c>
      <c r="N399" s="124">
        <v>11</v>
      </c>
      <c r="O399" s="124">
        <v>99</v>
      </c>
      <c r="P399" s="124" t="s">
        <v>194</v>
      </c>
      <c r="Q399" s="123"/>
    </row>
    <row r="400" spans="4:17" x14ac:dyDescent="0.2">
      <c r="D400" s="111"/>
      <c r="E400" s="111"/>
      <c r="F400" s="111"/>
      <c r="G400" s="111"/>
      <c r="H400" s="111"/>
      <c r="I400" s="122"/>
      <c r="J400" s="121">
        <v>2</v>
      </c>
      <c r="K400" s="121">
        <v>3</v>
      </c>
      <c r="L400" s="121">
        <v>2</v>
      </c>
      <c r="M400" s="121">
        <v>8</v>
      </c>
      <c r="N400" s="121">
        <v>1</v>
      </c>
      <c r="O400" s="121">
        <v>1</v>
      </c>
      <c r="P400" s="120" t="s">
        <v>193</v>
      </c>
      <c r="Q400" s="119"/>
    </row>
    <row r="401" spans="1:17" x14ac:dyDescent="0.2">
      <c r="D401" s="111"/>
      <c r="E401" s="111"/>
      <c r="F401" s="111"/>
      <c r="G401" s="111"/>
      <c r="H401" s="111"/>
      <c r="I401" s="122"/>
      <c r="J401" s="121">
        <v>2</v>
      </c>
      <c r="K401" s="121">
        <v>3</v>
      </c>
      <c r="L401" s="121">
        <v>2</v>
      </c>
      <c r="M401" s="121">
        <v>8</v>
      </c>
      <c r="N401" s="121">
        <v>1</v>
      </c>
      <c r="O401" s="121">
        <v>2</v>
      </c>
      <c r="P401" s="120" t="s">
        <v>192</v>
      </c>
      <c r="Q401" s="119"/>
    </row>
    <row r="402" spans="1:17" ht="13.5" thickBot="1" x14ac:dyDescent="0.25"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8">
        <f>SUM(Q371)</f>
        <v>0</v>
      </c>
    </row>
    <row r="403" spans="1:17" ht="14.25" thickTop="1" thickBot="1" x14ac:dyDescent="0.25">
      <c r="D403" s="111"/>
      <c r="E403" s="111"/>
      <c r="F403" s="111"/>
      <c r="G403" s="117" t="s">
        <v>191</v>
      </c>
      <c r="H403" s="111"/>
      <c r="I403" s="111"/>
      <c r="J403" s="111"/>
      <c r="K403" s="111"/>
      <c r="L403" s="111"/>
      <c r="M403" s="111"/>
      <c r="N403" s="116" t="s">
        <v>190</v>
      </c>
      <c r="O403" s="111"/>
      <c r="P403" s="111"/>
      <c r="Q403" s="115">
        <f>+Q402</f>
        <v>0</v>
      </c>
    </row>
    <row r="404" spans="1:17" ht="14.25" thickTop="1" thickBot="1" x14ac:dyDescent="0.25">
      <c r="A404" s="114"/>
      <c r="B404" s="114"/>
      <c r="C404" s="114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2"/>
    </row>
    <row r="405" spans="1:17" ht="13.5" thickTop="1" x14ac:dyDescent="0.2">
      <c r="A405" s="19" t="s">
        <v>0</v>
      </c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1"/>
      <c r="Q405" s="110"/>
    </row>
    <row r="406" spans="1:17" x14ac:dyDescent="0.2">
      <c r="Q406" s="109"/>
    </row>
    <row r="407" spans="1:17" x14ac:dyDescent="0.2">
      <c r="Q407" s="109"/>
    </row>
    <row r="408" spans="1:17" x14ac:dyDescent="0.2">
      <c r="Q408" s="109"/>
    </row>
    <row r="409" spans="1:17" x14ac:dyDescent="0.2">
      <c r="Q409" s="109"/>
    </row>
    <row r="410" spans="1:17" x14ac:dyDescent="0.2">
      <c r="Q410" s="109"/>
    </row>
    <row r="411" spans="1:17" x14ac:dyDescent="0.2">
      <c r="Q411" s="109"/>
    </row>
    <row r="412" spans="1:17" x14ac:dyDescent="0.2">
      <c r="Q412" s="109"/>
    </row>
    <row r="413" spans="1:17" x14ac:dyDescent="0.2">
      <c r="Q413" s="109"/>
    </row>
    <row r="414" spans="1:17" x14ac:dyDescent="0.2">
      <c r="Q414" s="109"/>
    </row>
    <row r="415" spans="1:17" x14ac:dyDescent="0.2">
      <c r="Q415" s="109"/>
    </row>
    <row r="416" spans="1:17" x14ac:dyDescent="0.2">
      <c r="Q416" s="109"/>
    </row>
    <row r="417" spans="17:17" x14ac:dyDescent="0.2">
      <c r="Q417" s="109"/>
    </row>
    <row r="418" spans="17:17" x14ac:dyDescent="0.2">
      <c r="Q418" s="109"/>
    </row>
    <row r="419" spans="17:17" x14ac:dyDescent="0.2">
      <c r="Q419" s="109"/>
    </row>
    <row r="420" spans="17:17" x14ac:dyDescent="0.2">
      <c r="Q420" s="109"/>
    </row>
    <row r="421" spans="17:17" x14ac:dyDescent="0.2">
      <c r="Q421" s="109"/>
    </row>
    <row r="422" spans="17:17" x14ac:dyDescent="0.2">
      <c r="Q422" s="109"/>
    </row>
    <row r="423" spans="17:17" x14ac:dyDescent="0.2">
      <c r="Q423" s="109"/>
    </row>
    <row r="424" spans="17:17" x14ac:dyDescent="0.2">
      <c r="Q424" s="109"/>
    </row>
    <row r="425" spans="17:17" x14ac:dyDescent="0.2">
      <c r="Q425" s="109"/>
    </row>
    <row r="426" spans="17:17" x14ac:dyDescent="0.2">
      <c r="Q426" s="109"/>
    </row>
    <row r="427" spans="17:17" x14ac:dyDescent="0.2">
      <c r="Q427" s="109"/>
    </row>
    <row r="428" spans="17:17" x14ac:dyDescent="0.2">
      <c r="Q428" s="109"/>
    </row>
    <row r="429" spans="17:17" x14ac:dyDescent="0.2">
      <c r="Q429" s="109"/>
    </row>
    <row r="430" spans="17:17" x14ac:dyDescent="0.2">
      <c r="Q430" s="109"/>
    </row>
    <row r="431" spans="17:17" x14ac:dyDescent="0.2">
      <c r="Q431" s="109"/>
    </row>
    <row r="432" spans="17:17" x14ac:dyDescent="0.2">
      <c r="Q432" s="109"/>
    </row>
    <row r="433" spans="17:17" x14ac:dyDescent="0.2">
      <c r="Q433" s="109"/>
    </row>
    <row r="434" spans="17:17" x14ac:dyDescent="0.2">
      <c r="Q434" s="109"/>
    </row>
    <row r="435" spans="17:17" x14ac:dyDescent="0.2">
      <c r="Q435" s="109"/>
    </row>
    <row r="436" spans="17:17" x14ac:dyDescent="0.2">
      <c r="Q436" s="109"/>
    </row>
    <row r="437" spans="17:17" x14ac:dyDescent="0.2">
      <c r="Q437" s="109"/>
    </row>
    <row r="438" spans="17:17" x14ac:dyDescent="0.2">
      <c r="Q438" s="109"/>
    </row>
    <row r="439" spans="17:17" x14ac:dyDescent="0.2">
      <c r="Q439" s="109"/>
    </row>
    <row r="440" spans="17:17" x14ac:dyDescent="0.2">
      <c r="Q440" s="109"/>
    </row>
    <row r="441" spans="17:17" x14ac:dyDescent="0.2">
      <c r="Q441" s="109"/>
    </row>
    <row r="442" spans="17:17" x14ac:dyDescent="0.2">
      <c r="Q442" s="109"/>
    </row>
    <row r="443" spans="17:17" x14ac:dyDescent="0.2">
      <c r="Q443" s="109"/>
    </row>
    <row r="444" spans="17:17" x14ac:dyDescent="0.2">
      <c r="Q444" s="109"/>
    </row>
    <row r="445" spans="17:17" x14ac:dyDescent="0.2">
      <c r="Q445" s="109"/>
    </row>
    <row r="446" spans="17:17" x14ac:dyDescent="0.2">
      <c r="Q446" s="109"/>
    </row>
    <row r="447" spans="17:17" x14ac:dyDescent="0.2">
      <c r="Q447" s="109"/>
    </row>
    <row r="448" spans="17:17" x14ac:dyDescent="0.2">
      <c r="Q448" s="109"/>
    </row>
    <row r="449" spans="17:17" x14ac:dyDescent="0.2">
      <c r="Q449" s="109"/>
    </row>
    <row r="450" spans="17:17" x14ac:dyDescent="0.2">
      <c r="Q450" s="109"/>
    </row>
    <row r="451" spans="17:17" x14ac:dyDescent="0.2">
      <c r="Q451" s="109"/>
    </row>
    <row r="452" spans="17:17" x14ac:dyDescent="0.2">
      <c r="Q452" s="109"/>
    </row>
    <row r="453" spans="17:17" x14ac:dyDescent="0.2">
      <c r="Q453" s="109"/>
    </row>
    <row r="454" spans="17:17" x14ac:dyDescent="0.2">
      <c r="Q454" s="109"/>
    </row>
    <row r="455" spans="17:17" x14ac:dyDescent="0.2">
      <c r="Q455" s="109"/>
    </row>
    <row r="456" spans="17:17" x14ac:dyDescent="0.2">
      <c r="Q456" s="109"/>
    </row>
    <row r="457" spans="17:17" x14ac:dyDescent="0.2">
      <c r="Q457" s="109"/>
    </row>
    <row r="458" spans="17:17" x14ac:dyDescent="0.2">
      <c r="Q458" s="109"/>
    </row>
    <row r="459" spans="17:17" x14ac:dyDescent="0.2">
      <c r="Q459" s="109"/>
    </row>
    <row r="460" spans="17:17" x14ac:dyDescent="0.2">
      <c r="Q460" s="109"/>
    </row>
    <row r="461" spans="17:17" x14ac:dyDescent="0.2">
      <c r="Q461" s="109"/>
    </row>
  </sheetData>
  <mergeCells count="10">
    <mergeCell ref="K224:O224"/>
    <mergeCell ref="K261:O261"/>
    <mergeCell ref="K307:O307"/>
    <mergeCell ref="K359:O359"/>
    <mergeCell ref="A1:Q1"/>
    <mergeCell ref="K6:O6"/>
    <mergeCell ref="K54:O54"/>
    <mergeCell ref="K103:O103"/>
    <mergeCell ref="K155:O155"/>
    <mergeCell ref="K193:O19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5"/>
  <sheetViews>
    <sheetView workbookViewId="0">
      <selection activeCell="G9" sqref="G9"/>
    </sheetView>
  </sheetViews>
  <sheetFormatPr baseColWidth="10" defaultRowHeight="12.75" x14ac:dyDescent="0.2"/>
  <cols>
    <col min="1" max="9" width="5.7109375" customWidth="1"/>
    <col min="10" max="15" width="3.7109375" customWidth="1"/>
    <col min="16" max="16" width="34.5703125" customWidth="1"/>
    <col min="17" max="17" width="13.7109375" customWidth="1"/>
  </cols>
  <sheetData>
    <row r="1" spans="1:17" x14ac:dyDescent="0.2">
      <c r="C1" s="335" t="s">
        <v>416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x14ac:dyDescent="0.2">
      <c r="D2" s="339" t="s">
        <v>415</v>
      </c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</row>
    <row r="3" spans="1:17" x14ac:dyDescent="0.2">
      <c r="D3" s="339" t="s">
        <v>370</v>
      </c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</row>
    <row r="4" spans="1:17" x14ac:dyDescent="0.2">
      <c r="E4" s="131"/>
      <c r="F4" s="132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122"/>
    </row>
    <row r="5" spans="1:17" x14ac:dyDescent="0.2">
      <c r="A5" s="131" t="s">
        <v>305</v>
      </c>
      <c r="B5" s="132"/>
      <c r="C5" s="132"/>
      <c r="D5" s="131" t="s">
        <v>304</v>
      </c>
      <c r="E5" s="132"/>
      <c r="I5" s="122"/>
      <c r="J5" s="266"/>
      <c r="K5" s="266"/>
      <c r="L5" s="266"/>
      <c r="M5" s="266"/>
      <c r="N5" s="266"/>
      <c r="O5" s="266"/>
      <c r="P5" s="266"/>
      <c r="Q5" s="122"/>
    </row>
    <row r="6" spans="1:17" x14ac:dyDescent="0.2">
      <c r="A6" s="131" t="s">
        <v>303</v>
      </c>
      <c r="B6" s="132"/>
      <c r="C6" s="132"/>
      <c r="D6" s="131" t="s">
        <v>302</v>
      </c>
      <c r="E6" s="132"/>
      <c r="I6" s="122"/>
      <c r="J6" s="266"/>
      <c r="K6" s="266"/>
      <c r="L6" s="266"/>
      <c r="M6" s="266"/>
      <c r="N6" s="266"/>
      <c r="O6" s="266"/>
      <c r="P6" s="266"/>
      <c r="Q6" s="122"/>
    </row>
    <row r="7" spans="1:17" x14ac:dyDescent="0.2">
      <c r="A7" s="131" t="s">
        <v>301</v>
      </c>
      <c r="B7" s="132"/>
      <c r="C7" s="132"/>
      <c r="D7" s="132"/>
      <c r="E7" s="132"/>
      <c r="I7" s="122"/>
      <c r="J7" s="132"/>
      <c r="K7" s="132"/>
      <c r="L7" s="132"/>
      <c r="M7" s="132"/>
      <c r="N7" s="132"/>
      <c r="O7" s="132"/>
      <c r="P7" s="132"/>
      <c r="Q7" s="122"/>
    </row>
    <row r="8" spans="1:17" ht="15.75" x14ac:dyDescent="0.25">
      <c r="A8" s="261" t="s">
        <v>414</v>
      </c>
      <c r="B8" s="156"/>
      <c r="C8" s="156"/>
      <c r="D8" s="156"/>
      <c r="E8" s="156"/>
      <c r="F8" s="256"/>
      <c r="G8" s="256"/>
      <c r="H8" s="255"/>
      <c r="I8" s="126"/>
      <c r="J8" s="211"/>
      <c r="K8" s="211"/>
      <c r="L8" s="211"/>
      <c r="M8" s="211"/>
      <c r="N8" s="211"/>
      <c r="O8" s="211"/>
      <c r="P8" s="256"/>
      <c r="Q8" s="265"/>
    </row>
    <row r="9" spans="1:17" x14ac:dyDescent="0.2">
      <c r="A9" s="252"/>
      <c r="B9" s="251"/>
      <c r="C9" s="253"/>
      <c r="D9" s="249"/>
      <c r="E9" s="149"/>
      <c r="F9" s="249"/>
      <c r="G9" s="249"/>
      <c r="H9" s="249"/>
      <c r="I9" s="174"/>
      <c r="J9" s="174" t="s">
        <v>253</v>
      </c>
      <c r="K9" s="334" t="s">
        <v>241</v>
      </c>
      <c r="L9" s="334"/>
      <c r="M9" s="334"/>
      <c r="N9" s="334"/>
      <c r="O9" s="334"/>
      <c r="P9" s="252"/>
      <c r="Q9" s="174"/>
    </row>
    <row r="10" spans="1:17" x14ac:dyDescent="0.2">
      <c r="A10" s="252"/>
      <c r="B10" s="251" t="s">
        <v>252</v>
      </c>
      <c r="C10" s="251" t="s">
        <v>251</v>
      </c>
      <c r="D10" s="250" t="s">
        <v>250</v>
      </c>
      <c r="E10" s="149"/>
      <c r="F10" s="149" t="s">
        <v>249</v>
      </c>
      <c r="G10" s="149" t="s">
        <v>248</v>
      </c>
      <c r="H10" s="249"/>
      <c r="I10" s="150"/>
      <c r="J10" s="149" t="s">
        <v>247</v>
      </c>
      <c r="K10" s="149" t="s">
        <v>246</v>
      </c>
      <c r="L10" s="149" t="s">
        <v>245</v>
      </c>
      <c r="M10" s="149" t="s">
        <v>245</v>
      </c>
      <c r="N10" s="149" t="s">
        <v>244</v>
      </c>
      <c r="O10" s="149" t="s">
        <v>244</v>
      </c>
      <c r="P10" s="148" t="s">
        <v>243</v>
      </c>
      <c r="Q10" s="150" t="s">
        <v>242</v>
      </c>
    </row>
    <row r="11" spans="1:17" x14ac:dyDescent="0.2">
      <c r="A11" s="142" t="s">
        <v>241</v>
      </c>
      <c r="B11" s="143" t="s">
        <v>240</v>
      </c>
      <c r="C11" s="248" t="s">
        <v>239</v>
      </c>
      <c r="D11" s="248" t="s">
        <v>238</v>
      </c>
      <c r="E11" s="146" t="s">
        <v>237</v>
      </c>
      <c r="F11" s="145" t="s">
        <v>236</v>
      </c>
      <c r="G11" s="145" t="s">
        <v>236</v>
      </c>
      <c r="H11" s="145" t="s">
        <v>235</v>
      </c>
      <c r="I11" s="144" t="s">
        <v>234</v>
      </c>
      <c r="J11" s="142" t="s">
        <v>233</v>
      </c>
      <c r="K11" s="142"/>
      <c r="L11" s="142" t="s">
        <v>232</v>
      </c>
      <c r="M11" s="142" t="s">
        <v>231</v>
      </c>
      <c r="N11" s="248">
        <v>1</v>
      </c>
      <c r="O11" s="248">
        <v>2</v>
      </c>
      <c r="P11" s="247"/>
      <c r="Q11" s="144" t="s">
        <v>230</v>
      </c>
    </row>
    <row r="12" spans="1:17" x14ac:dyDescent="0.2"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64"/>
    </row>
    <row r="13" spans="1:17" x14ac:dyDescent="0.2">
      <c r="A13" s="126" t="s">
        <v>386</v>
      </c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45"/>
    </row>
    <row r="14" spans="1:17" x14ac:dyDescent="0.2">
      <c r="A14" s="124"/>
      <c r="B14" s="132" t="s">
        <v>385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45"/>
    </row>
    <row r="15" spans="1:17" x14ac:dyDescent="0.2">
      <c r="A15" s="124"/>
      <c r="C15" s="132" t="s">
        <v>384</v>
      </c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45"/>
    </row>
    <row r="16" spans="1:17" x14ac:dyDescent="0.2">
      <c r="A16" s="124"/>
      <c r="D16" s="132" t="s">
        <v>383</v>
      </c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45"/>
    </row>
    <row r="17" spans="5:17" x14ac:dyDescent="0.2">
      <c r="E17" s="126">
        <v>22</v>
      </c>
      <c r="F17" s="126" t="s">
        <v>382</v>
      </c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123"/>
    </row>
    <row r="18" spans="5:17" x14ac:dyDescent="0.2">
      <c r="E18" s="211"/>
      <c r="F18" s="226" t="s">
        <v>381</v>
      </c>
      <c r="G18" s="244" t="s">
        <v>380</v>
      </c>
      <c r="H18" s="211"/>
      <c r="I18" s="211"/>
      <c r="J18" s="211"/>
      <c r="K18" s="211"/>
      <c r="L18" s="211"/>
      <c r="M18" s="211"/>
      <c r="N18" s="211"/>
      <c r="O18" s="211"/>
      <c r="P18" s="211"/>
      <c r="Q18" s="123"/>
    </row>
    <row r="19" spans="5:17" x14ac:dyDescent="0.2">
      <c r="E19" s="211"/>
      <c r="F19" s="211"/>
      <c r="G19" s="226" t="s">
        <v>379</v>
      </c>
      <c r="H19" s="126" t="s">
        <v>378</v>
      </c>
      <c r="I19" s="211"/>
      <c r="J19" s="211"/>
      <c r="K19" s="211"/>
      <c r="L19" s="211"/>
      <c r="M19" s="211"/>
      <c r="N19" s="211"/>
      <c r="O19" s="211"/>
      <c r="P19" s="211"/>
      <c r="Q19" s="123"/>
    </row>
    <row r="20" spans="5:17" x14ac:dyDescent="0.2">
      <c r="E20" s="211"/>
      <c r="F20" s="211"/>
      <c r="G20" s="226"/>
      <c r="H20" s="226" t="s">
        <v>377</v>
      </c>
      <c r="I20" s="211"/>
      <c r="J20" s="211"/>
      <c r="K20" s="211"/>
      <c r="L20" s="211"/>
      <c r="M20" s="211"/>
      <c r="N20" s="211"/>
      <c r="O20" s="211"/>
      <c r="P20" s="211"/>
      <c r="Q20" s="123"/>
    </row>
    <row r="21" spans="5:17" ht="15.75" x14ac:dyDescent="0.25">
      <c r="E21" s="211"/>
      <c r="F21" s="211"/>
      <c r="G21" s="211"/>
      <c r="H21" s="241"/>
      <c r="I21" s="222">
        <v>2.09</v>
      </c>
      <c r="J21" s="126" t="s">
        <v>273</v>
      </c>
      <c r="K21" s="126"/>
      <c r="L21" s="126"/>
      <c r="M21" s="126"/>
      <c r="N21" s="126"/>
      <c r="O21" s="126"/>
      <c r="P21" s="126"/>
      <c r="Q21" s="123"/>
    </row>
    <row r="22" spans="5:17" ht="15.75" x14ac:dyDescent="0.25">
      <c r="E22" s="211"/>
      <c r="F22" s="211"/>
      <c r="G22" s="211"/>
      <c r="H22" s="241"/>
      <c r="I22" s="222"/>
      <c r="J22" s="126">
        <v>2</v>
      </c>
      <c r="K22" s="126">
        <v>3</v>
      </c>
      <c r="L22" s="126"/>
      <c r="M22" s="126"/>
      <c r="N22" s="126"/>
      <c r="O22" s="126"/>
      <c r="P22" s="126" t="s">
        <v>220</v>
      </c>
      <c r="Q22" s="169">
        <f>+Q23+Q32</f>
        <v>0</v>
      </c>
    </row>
    <row r="23" spans="5:17" ht="15.75" x14ac:dyDescent="0.25">
      <c r="E23" s="211"/>
      <c r="F23" s="211"/>
      <c r="G23" s="211"/>
      <c r="H23" s="241"/>
      <c r="I23" s="222"/>
      <c r="J23" s="126">
        <v>2</v>
      </c>
      <c r="K23" s="126">
        <v>3</v>
      </c>
      <c r="L23" s="126">
        <v>1</v>
      </c>
      <c r="M23" s="126"/>
      <c r="N23" s="126"/>
      <c r="O23" s="126"/>
      <c r="P23" s="126" t="s">
        <v>219</v>
      </c>
      <c r="Q23" s="173">
        <f>SUM(Q24:Q30)</f>
        <v>0</v>
      </c>
    </row>
    <row r="24" spans="5:17" ht="15.75" x14ac:dyDescent="0.25">
      <c r="E24" s="211"/>
      <c r="F24" s="211"/>
      <c r="G24" s="242"/>
      <c r="H24" s="241"/>
      <c r="I24" s="222"/>
      <c r="J24" s="124">
        <v>2</v>
      </c>
      <c r="K24" s="124">
        <v>3</v>
      </c>
      <c r="L24" s="124">
        <v>1</v>
      </c>
      <c r="M24" s="124">
        <v>1</v>
      </c>
      <c r="N24" s="124">
        <v>1</v>
      </c>
      <c r="O24" s="124">
        <v>1</v>
      </c>
      <c r="P24" s="124" t="s">
        <v>218</v>
      </c>
      <c r="Q24" s="123"/>
    </row>
    <row r="25" spans="5:17" ht="15.75" x14ac:dyDescent="0.25">
      <c r="E25" s="211"/>
      <c r="F25" s="211"/>
      <c r="G25" s="242"/>
      <c r="H25" s="241"/>
      <c r="I25" s="222"/>
      <c r="J25" s="124">
        <v>2</v>
      </c>
      <c r="K25" s="124">
        <v>3</v>
      </c>
      <c r="L25" s="124">
        <v>1</v>
      </c>
      <c r="M25" s="124">
        <v>1</v>
      </c>
      <c r="N25" s="124">
        <v>1</v>
      </c>
      <c r="O25" s="124">
        <v>2</v>
      </c>
      <c r="P25" s="124" t="s">
        <v>269</v>
      </c>
      <c r="Q25" s="123"/>
    </row>
    <row r="26" spans="5:17" ht="15.75" x14ac:dyDescent="0.25">
      <c r="E26" s="211"/>
      <c r="F26" s="211"/>
      <c r="G26" s="242"/>
      <c r="H26" s="241"/>
      <c r="I26" s="222"/>
      <c r="J26" s="124">
        <v>2</v>
      </c>
      <c r="K26" s="124">
        <v>3</v>
      </c>
      <c r="L26" s="124">
        <v>1</v>
      </c>
      <c r="M26" s="124">
        <v>3</v>
      </c>
      <c r="N26" s="124">
        <v>1</v>
      </c>
      <c r="O26" s="124">
        <v>1</v>
      </c>
      <c r="P26" s="243" t="s">
        <v>376</v>
      </c>
      <c r="Q26" s="123"/>
    </row>
    <row r="27" spans="5:17" ht="15.75" x14ac:dyDescent="0.25">
      <c r="E27" s="211"/>
      <c r="F27" s="211"/>
      <c r="G27" s="242"/>
      <c r="H27" s="241"/>
      <c r="I27" s="222"/>
      <c r="J27" s="124">
        <v>2</v>
      </c>
      <c r="K27" s="124">
        <v>3</v>
      </c>
      <c r="L27" s="124">
        <v>1</v>
      </c>
      <c r="M27" s="124">
        <v>5</v>
      </c>
      <c r="N27" s="124">
        <v>1</v>
      </c>
      <c r="O27" s="124">
        <v>2</v>
      </c>
      <c r="P27" s="243" t="s">
        <v>329</v>
      </c>
      <c r="Q27" s="123"/>
    </row>
    <row r="28" spans="5:17" ht="15.75" x14ac:dyDescent="0.25">
      <c r="E28" s="211"/>
      <c r="F28" s="211"/>
      <c r="G28" s="242"/>
      <c r="H28" s="241"/>
      <c r="I28" s="222"/>
      <c r="J28" s="124">
        <v>2</v>
      </c>
      <c r="K28" s="124">
        <v>3</v>
      </c>
      <c r="L28" s="124">
        <v>1</v>
      </c>
      <c r="M28" s="124">
        <v>5</v>
      </c>
      <c r="N28" s="124">
        <v>3</v>
      </c>
      <c r="O28" s="124">
        <v>1</v>
      </c>
      <c r="P28" s="243" t="s">
        <v>211</v>
      </c>
      <c r="Q28" s="123"/>
    </row>
    <row r="29" spans="5:17" ht="15.75" x14ac:dyDescent="0.25">
      <c r="E29" s="211"/>
      <c r="F29" s="211"/>
      <c r="G29" s="242"/>
      <c r="H29" s="241"/>
      <c r="I29" s="222"/>
      <c r="J29" s="124">
        <v>2</v>
      </c>
      <c r="K29" s="124">
        <v>3</v>
      </c>
      <c r="L29" s="124">
        <v>1</v>
      </c>
      <c r="M29" s="124">
        <v>10</v>
      </c>
      <c r="N29" s="124">
        <v>1</v>
      </c>
      <c r="O29" s="124">
        <v>4</v>
      </c>
      <c r="P29" s="243" t="s">
        <v>295</v>
      </c>
      <c r="Q29" s="123"/>
    </row>
    <row r="30" spans="5:17" ht="15.75" x14ac:dyDescent="0.25">
      <c r="E30" s="211"/>
      <c r="F30" s="211"/>
      <c r="G30" s="242"/>
      <c r="H30" s="241"/>
      <c r="I30" s="222"/>
      <c r="J30" s="124">
        <v>2</v>
      </c>
      <c r="K30" s="124">
        <v>3</v>
      </c>
      <c r="L30" s="124">
        <v>1</v>
      </c>
      <c r="M30" s="124">
        <v>99</v>
      </c>
      <c r="N30" s="124">
        <v>1</v>
      </c>
      <c r="O30" s="124">
        <v>99</v>
      </c>
      <c r="P30" s="243" t="s">
        <v>204</v>
      </c>
      <c r="Q30" s="123"/>
    </row>
    <row r="31" spans="5:17" ht="15.75" x14ac:dyDescent="0.25">
      <c r="E31" s="211"/>
      <c r="F31" s="211"/>
      <c r="G31" s="211"/>
      <c r="H31" s="241"/>
      <c r="I31" s="222"/>
      <c r="J31" s="124"/>
      <c r="K31" s="124"/>
      <c r="L31" s="124"/>
      <c r="M31" s="124"/>
      <c r="N31" s="126"/>
      <c r="O31" s="126"/>
      <c r="P31" s="126"/>
      <c r="Q31" s="123"/>
    </row>
    <row r="32" spans="5:17" ht="15.75" x14ac:dyDescent="0.25">
      <c r="E32" s="211"/>
      <c r="F32" s="211"/>
      <c r="G32" s="211"/>
      <c r="H32" s="241"/>
      <c r="I32" s="222"/>
      <c r="J32" s="126">
        <v>2</v>
      </c>
      <c r="K32" s="126">
        <v>3</v>
      </c>
      <c r="L32" s="126">
        <v>2</v>
      </c>
      <c r="M32" s="126"/>
      <c r="N32" s="126"/>
      <c r="O32" s="126"/>
      <c r="P32" s="126" t="s">
        <v>203</v>
      </c>
      <c r="Q32" s="263">
        <f>SUM(Q33:Q36)</f>
        <v>0</v>
      </c>
    </row>
    <row r="33" spans="1:17" ht="15.75" x14ac:dyDescent="0.25">
      <c r="E33" s="211"/>
      <c r="F33" s="211"/>
      <c r="G33" s="242"/>
      <c r="H33" s="241"/>
      <c r="I33" s="222"/>
      <c r="J33" s="124">
        <v>2</v>
      </c>
      <c r="K33" s="124">
        <v>3</v>
      </c>
      <c r="L33" s="124">
        <v>2</v>
      </c>
      <c r="M33" s="124">
        <v>2</v>
      </c>
      <c r="N33" s="124">
        <v>1</v>
      </c>
      <c r="O33" s="124">
        <v>1</v>
      </c>
      <c r="P33" s="243" t="s">
        <v>388</v>
      </c>
      <c r="Q33" s="123"/>
    </row>
    <row r="34" spans="1:17" ht="15.75" x14ac:dyDescent="0.25">
      <c r="E34" s="211"/>
      <c r="F34" s="211"/>
      <c r="G34" s="242"/>
      <c r="H34" s="241"/>
      <c r="I34" s="222"/>
      <c r="J34" s="124">
        <v>2</v>
      </c>
      <c r="K34" s="124">
        <v>3</v>
      </c>
      <c r="L34" s="124">
        <v>2</v>
      </c>
      <c r="M34" s="124">
        <v>2</v>
      </c>
      <c r="N34" s="124">
        <v>2</v>
      </c>
      <c r="O34" s="124">
        <v>2</v>
      </c>
      <c r="P34" s="124" t="s">
        <v>274</v>
      </c>
      <c r="Q34" s="123"/>
    </row>
    <row r="35" spans="1:17" ht="15.75" x14ac:dyDescent="0.25">
      <c r="E35" s="211"/>
      <c r="F35" s="211"/>
      <c r="G35" s="242"/>
      <c r="H35" s="241"/>
      <c r="I35" s="222"/>
      <c r="J35" s="124">
        <v>2</v>
      </c>
      <c r="K35" s="124">
        <v>3</v>
      </c>
      <c r="L35" s="124">
        <v>2</v>
      </c>
      <c r="M35" s="124">
        <v>4</v>
      </c>
      <c r="N35" s="124">
        <v>1</v>
      </c>
      <c r="O35" s="124">
        <v>5</v>
      </c>
      <c r="P35" s="243" t="s">
        <v>197</v>
      </c>
      <c r="Q35" s="123"/>
    </row>
    <row r="36" spans="1:17" ht="15.75" x14ac:dyDescent="0.25">
      <c r="E36" s="211"/>
      <c r="F36" s="211"/>
      <c r="G36" s="242"/>
      <c r="H36" s="241"/>
      <c r="I36" s="222"/>
      <c r="J36" s="124">
        <v>2</v>
      </c>
      <c r="K36" s="124">
        <v>3</v>
      </c>
      <c r="L36" s="124">
        <v>2</v>
      </c>
      <c r="M36" s="124">
        <v>7</v>
      </c>
      <c r="N36" s="124">
        <v>11</v>
      </c>
      <c r="O36" s="124">
        <v>99</v>
      </c>
      <c r="P36" s="124" t="s">
        <v>194</v>
      </c>
      <c r="Q36" s="123"/>
    </row>
    <row r="37" spans="1:17" ht="16.5" thickBot="1" x14ac:dyDescent="0.3">
      <c r="E37" s="211"/>
      <c r="F37" s="211"/>
      <c r="G37" s="211"/>
      <c r="H37" s="211"/>
      <c r="I37" s="241"/>
      <c r="J37" s="211"/>
      <c r="K37" s="211"/>
      <c r="L37" s="211"/>
      <c r="M37" s="211"/>
      <c r="N37" s="211"/>
      <c r="O37" s="211"/>
      <c r="P37" s="211"/>
      <c r="Q37" s="217">
        <f>+Q22</f>
        <v>0</v>
      </c>
    </row>
    <row r="38" spans="1:17" ht="17.25" thickTop="1" thickBot="1" x14ac:dyDescent="0.3">
      <c r="E38" s="211"/>
      <c r="F38" s="211"/>
      <c r="G38" s="241"/>
      <c r="H38" s="162"/>
      <c r="I38" s="241"/>
      <c r="J38" s="124"/>
      <c r="K38" s="124"/>
      <c r="L38" s="124"/>
      <c r="M38" s="124"/>
      <c r="N38" s="124" t="s">
        <v>373</v>
      </c>
      <c r="O38" s="124"/>
      <c r="P38" s="124"/>
      <c r="Q38" s="214">
        <f>SUM(Q37)</f>
        <v>0</v>
      </c>
    </row>
    <row r="39" spans="1:17" ht="14.25" thickTop="1" thickBot="1" x14ac:dyDescent="0.25">
      <c r="A39" s="114"/>
      <c r="B39" s="114"/>
      <c r="C39" s="114"/>
      <c r="D39" s="114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40"/>
    </row>
    <row r="40" spans="1:17" ht="13.5" thickTop="1" x14ac:dyDescent="0.2">
      <c r="A40" s="19" t="s">
        <v>0</v>
      </c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45"/>
    </row>
    <row r="41" spans="1:17" x14ac:dyDescent="0.2">
      <c r="A41" s="19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45"/>
    </row>
    <row r="42" spans="1:17" ht="15.75" x14ac:dyDescent="0.25">
      <c r="A42" s="261" t="s">
        <v>413</v>
      </c>
      <c r="B42" s="156"/>
      <c r="C42" s="156"/>
      <c r="D42" s="156"/>
      <c r="E42" s="156"/>
      <c r="F42" s="256"/>
      <c r="G42" s="256"/>
      <c r="H42" s="255"/>
      <c r="I42" s="260"/>
      <c r="J42" s="244"/>
      <c r="K42" s="244"/>
      <c r="L42" s="244"/>
      <c r="M42" s="244"/>
      <c r="N42" s="244"/>
      <c r="O42" s="244"/>
      <c r="P42" s="254"/>
      <c r="Q42" s="123"/>
    </row>
    <row r="43" spans="1:17" x14ac:dyDescent="0.2">
      <c r="A43" s="252"/>
      <c r="B43" s="251"/>
      <c r="C43" s="253"/>
      <c r="D43" s="249"/>
      <c r="E43" s="149"/>
      <c r="F43" s="249"/>
      <c r="G43" s="249"/>
      <c r="H43" s="249"/>
      <c r="I43" s="174"/>
      <c r="J43" s="174" t="s">
        <v>253</v>
      </c>
      <c r="K43" s="334" t="s">
        <v>241</v>
      </c>
      <c r="L43" s="334"/>
      <c r="M43" s="334"/>
      <c r="N43" s="334"/>
      <c r="O43" s="334"/>
      <c r="P43" s="252"/>
      <c r="Q43" s="152"/>
    </row>
    <row r="44" spans="1:17" x14ac:dyDescent="0.2">
      <c r="A44" s="252"/>
      <c r="B44" s="251" t="s">
        <v>252</v>
      </c>
      <c r="C44" s="251" t="s">
        <v>251</v>
      </c>
      <c r="D44" s="250" t="s">
        <v>250</v>
      </c>
      <c r="E44" s="149"/>
      <c r="F44" s="149" t="s">
        <v>249</v>
      </c>
      <c r="G44" s="149" t="s">
        <v>248</v>
      </c>
      <c r="H44" s="249"/>
      <c r="I44" s="150"/>
      <c r="J44" s="149" t="s">
        <v>247</v>
      </c>
      <c r="K44" s="149" t="s">
        <v>246</v>
      </c>
      <c r="L44" s="149" t="s">
        <v>245</v>
      </c>
      <c r="M44" s="149" t="s">
        <v>245</v>
      </c>
      <c r="N44" s="149" t="s">
        <v>244</v>
      </c>
      <c r="O44" s="149" t="s">
        <v>244</v>
      </c>
      <c r="P44" s="148" t="s">
        <v>243</v>
      </c>
      <c r="Q44" s="206" t="s">
        <v>242</v>
      </c>
    </row>
    <row r="45" spans="1:17" x14ac:dyDescent="0.2">
      <c r="A45" s="142" t="s">
        <v>241</v>
      </c>
      <c r="B45" s="143" t="s">
        <v>240</v>
      </c>
      <c r="C45" s="248" t="s">
        <v>239</v>
      </c>
      <c r="D45" s="248" t="s">
        <v>238</v>
      </c>
      <c r="E45" s="146" t="s">
        <v>237</v>
      </c>
      <c r="F45" s="145" t="s">
        <v>236</v>
      </c>
      <c r="G45" s="145" t="s">
        <v>236</v>
      </c>
      <c r="H45" s="145" t="s">
        <v>235</v>
      </c>
      <c r="I45" s="144" t="s">
        <v>234</v>
      </c>
      <c r="J45" s="142" t="s">
        <v>233</v>
      </c>
      <c r="K45" s="142"/>
      <c r="L45" s="142" t="s">
        <v>232</v>
      </c>
      <c r="M45" s="142" t="s">
        <v>231</v>
      </c>
      <c r="N45" s="248">
        <v>1</v>
      </c>
      <c r="O45" s="248">
        <v>2</v>
      </c>
      <c r="P45" s="247"/>
      <c r="Q45" s="246" t="s">
        <v>230</v>
      </c>
    </row>
    <row r="46" spans="1:17" x14ac:dyDescent="0.2">
      <c r="A46" s="126" t="s">
        <v>386</v>
      </c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45"/>
    </row>
    <row r="47" spans="1:17" x14ac:dyDescent="0.2">
      <c r="A47" s="124"/>
      <c r="B47" s="132" t="s">
        <v>385</v>
      </c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45"/>
    </row>
    <row r="48" spans="1:17" x14ac:dyDescent="0.2">
      <c r="A48" s="124"/>
      <c r="C48" s="132" t="s">
        <v>384</v>
      </c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45"/>
    </row>
    <row r="49" spans="1:17" x14ac:dyDescent="0.2">
      <c r="A49" s="124"/>
      <c r="D49" s="132" t="s">
        <v>383</v>
      </c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45"/>
    </row>
    <row r="50" spans="1:17" x14ac:dyDescent="0.2">
      <c r="E50" s="126">
        <v>22</v>
      </c>
      <c r="F50" s="126" t="s">
        <v>382</v>
      </c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123"/>
    </row>
    <row r="51" spans="1:17" x14ac:dyDescent="0.2">
      <c r="E51" s="211"/>
      <c r="F51" s="226" t="s">
        <v>381</v>
      </c>
      <c r="G51" s="244" t="s">
        <v>380</v>
      </c>
      <c r="H51" s="211"/>
      <c r="I51" s="211"/>
      <c r="J51" s="211"/>
      <c r="K51" s="211"/>
      <c r="L51" s="211"/>
      <c r="M51" s="211"/>
      <c r="N51" s="211"/>
      <c r="O51" s="211"/>
      <c r="P51" s="211"/>
      <c r="Q51" s="123"/>
    </row>
    <row r="52" spans="1:17" x14ac:dyDescent="0.2">
      <c r="E52" s="211"/>
      <c r="F52" s="211"/>
      <c r="G52" s="226" t="s">
        <v>379</v>
      </c>
      <c r="H52" s="126" t="s">
        <v>378</v>
      </c>
      <c r="I52" s="211"/>
      <c r="J52" s="211"/>
      <c r="K52" s="211"/>
      <c r="L52" s="211"/>
      <c r="M52" s="211"/>
      <c r="N52" s="211"/>
      <c r="O52" s="211"/>
      <c r="P52" s="211"/>
      <c r="Q52" s="123"/>
    </row>
    <row r="53" spans="1:17" x14ac:dyDescent="0.2">
      <c r="E53" s="211"/>
      <c r="F53" s="211"/>
      <c r="G53" s="226"/>
      <c r="H53" s="226" t="s">
        <v>377</v>
      </c>
      <c r="I53" s="211"/>
      <c r="J53" s="211"/>
      <c r="K53" s="211"/>
      <c r="L53" s="211"/>
      <c r="M53" s="211"/>
      <c r="N53" s="211"/>
      <c r="O53" s="211"/>
      <c r="P53" s="211"/>
      <c r="Q53" s="123"/>
    </row>
    <row r="54" spans="1:17" ht="15.75" x14ac:dyDescent="0.25">
      <c r="E54" s="211"/>
      <c r="F54" s="211"/>
      <c r="G54" s="211"/>
      <c r="H54" s="241"/>
      <c r="I54" s="222">
        <v>2.09</v>
      </c>
      <c r="J54" s="126" t="s">
        <v>273</v>
      </c>
      <c r="K54" s="126"/>
      <c r="L54" s="126"/>
      <c r="M54" s="126"/>
      <c r="N54" s="126"/>
      <c r="O54" s="126"/>
      <c r="P54" s="126"/>
      <c r="Q54" s="123"/>
    </row>
    <row r="55" spans="1:17" ht="15.75" x14ac:dyDescent="0.25">
      <c r="E55" s="211"/>
      <c r="F55" s="211"/>
      <c r="G55" s="211"/>
      <c r="H55" s="241"/>
      <c r="I55" s="222"/>
      <c r="J55" s="126">
        <v>2</v>
      </c>
      <c r="K55" s="126">
        <v>3</v>
      </c>
      <c r="L55" s="126"/>
      <c r="M55" s="126"/>
      <c r="N55" s="126"/>
      <c r="O55" s="126"/>
      <c r="P55" s="126" t="s">
        <v>220</v>
      </c>
      <c r="Q55" s="169">
        <f>SUM(Q56,Q81)</f>
        <v>0</v>
      </c>
    </row>
    <row r="56" spans="1:17" ht="15.75" x14ac:dyDescent="0.25">
      <c r="E56" s="211"/>
      <c r="F56" s="211"/>
      <c r="G56" s="211"/>
      <c r="H56" s="241"/>
      <c r="I56" s="222"/>
      <c r="J56" s="126">
        <v>2</v>
      </c>
      <c r="K56" s="126">
        <v>3</v>
      </c>
      <c r="L56" s="126">
        <v>1</v>
      </c>
      <c r="M56" s="126"/>
      <c r="N56" s="126"/>
      <c r="O56" s="126"/>
      <c r="P56" s="126" t="s">
        <v>219</v>
      </c>
      <c r="Q56" s="169">
        <f>SUM(Q57:Q79)</f>
        <v>0</v>
      </c>
    </row>
    <row r="57" spans="1:17" ht="15.75" x14ac:dyDescent="0.25">
      <c r="E57" s="211"/>
      <c r="F57" s="211"/>
      <c r="G57" s="242"/>
      <c r="H57" s="241"/>
      <c r="I57" s="222"/>
      <c r="J57" s="124">
        <v>2</v>
      </c>
      <c r="K57" s="124">
        <v>3</v>
      </c>
      <c r="L57" s="124">
        <v>1</v>
      </c>
      <c r="M57" s="124">
        <v>1</v>
      </c>
      <c r="N57" s="124">
        <v>1</v>
      </c>
      <c r="O57" s="124">
        <v>1</v>
      </c>
      <c r="P57" s="124" t="s">
        <v>218</v>
      </c>
      <c r="Q57" s="123"/>
    </row>
    <row r="58" spans="1:17" ht="15.75" x14ac:dyDescent="0.25">
      <c r="E58" s="211"/>
      <c r="F58" s="211"/>
      <c r="G58" s="242"/>
      <c r="H58" s="241"/>
      <c r="I58" s="222"/>
      <c r="J58" s="124">
        <v>2</v>
      </c>
      <c r="K58" s="124">
        <v>3</v>
      </c>
      <c r="L58" s="124">
        <v>1</v>
      </c>
      <c r="M58" s="124">
        <v>1</v>
      </c>
      <c r="N58" s="124">
        <v>1</v>
      </c>
      <c r="O58" s="124">
        <v>2</v>
      </c>
      <c r="P58" s="124" t="s">
        <v>269</v>
      </c>
      <c r="Q58" s="123"/>
    </row>
    <row r="59" spans="1:17" ht="15.75" x14ac:dyDescent="0.25">
      <c r="E59" s="211"/>
      <c r="F59" s="211"/>
      <c r="G59" s="242"/>
      <c r="H59" s="241"/>
      <c r="I59" s="222"/>
      <c r="J59" s="124">
        <v>2</v>
      </c>
      <c r="K59" s="124">
        <v>3</v>
      </c>
      <c r="L59" s="124">
        <v>1</v>
      </c>
      <c r="M59" s="124">
        <v>2</v>
      </c>
      <c r="N59" s="124">
        <v>1</v>
      </c>
      <c r="O59" s="124">
        <v>1</v>
      </c>
      <c r="P59" s="124" t="s">
        <v>217</v>
      </c>
      <c r="Q59" s="123"/>
    </row>
    <row r="60" spans="1:17" ht="15.75" x14ac:dyDescent="0.25">
      <c r="E60" s="211"/>
      <c r="F60" s="211"/>
      <c r="G60" s="242"/>
      <c r="H60" s="241"/>
      <c r="I60" s="222"/>
      <c r="J60" s="124">
        <v>2</v>
      </c>
      <c r="K60" s="124">
        <v>3</v>
      </c>
      <c r="L60" s="124">
        <v>1</v>
      </c>
      <c r="M60" s="124">
        <v>2</v>
      </c>
      <c r="N60" s="124">
        <v>1</v>
      </c>
      <c r="O60" s="124">
        <v>3</v>
      </c>
      <c r="P60" s="124" t="s">
        <v>216</v>
      </c>
      <c r="Q60" s="123"/>
    </row>
    <row r="61" spans="1:17" ht="15.75" x14ac:dyDescent="0.25">
      <c r="E61" s="211"/>
      <c r="F61" s="211"/>
      <c r="G61" s="242"/>
      <c r="H61" s="241"/>
      <c r="I61" s="222"/>
      <c r="J61" s="124">
        <v>2</v>
      </c>
      <c r="K61" s="124">
        <v>3</v>
      </c>
      <c r="L61" s="124">
        <v>1</v>
      </c>
      <c r="M61" s="124">
        <v>3</v>
      </c>
      <c r="N61" s="124">
        <v>1</v>
      </c>
      <c r="O61" s="124">
        <v>1</v>
      </c>
      <c r="P61" s="243" t="s">
        <v>412</v>
      </c>
      <c r="Q61" s="123"/>
    </row>
    <row r="62" spans="1:17" ht="15.75" x14ac:dyDescent="0.25">
      <c r="E62" s="211"/>
      <c r="F62" s="211"/>
      <c r="G62" s="242"/>
      <c r="H62" s="241"/>
      <c r="I62" s="222"/>
      <c r="J62" s="124">
        <v>2</v>
      </c>
      <c r="K62" s="124">
        <v>3</v>
      </c>
      <c r="L62" s="124">
        <v>1</v>
      </c>
      <c r="M62" s="124">
        <v>3</v>
      </c>
      <c r="N62" s="124">
        <v>1</v>
      </c>
      <c r="O62" s="124">
        <v>2</v>
      </c>
      <c r="P62" s="243" t="s">
        <v>266</v>
      </c>
      <c r="Q62" s="123"/>
    </row>
    <row r="63" spans="1:17" ht="15.75" x14ac:dyDescent="0.25">
      <c r="E63" s="211"/>
      <c r="F63" s="211"/>
      <c r="G63" s="242"/>
      <c r="H63" s="241"/>
      <c r="I63" s="222"/>
      <c r="J63" s="124">
        <v>2</v>
      </c>
      <c r="K63" s="124">
        <v>3</v>
      </c>
      <c r="L63" s="124">
        <v>1</v>
      </c>
      <c r="M63" s="124">
        <v>3</v>
      </c>
      <c r="N63" s="124">
        <v>1</v>
      </c>
      <c r="O63" s="124">
        <v>3</v>
      </c>
      <c r="P63" s="243" t="s">
        <v>214</v>
      </c>
      <c r="Q63" s="123"/>
    </row>
    <row r="64" spans="1:17" ht="15.75" x14ac:dyDescent="0.25">
      <c r="E64" s="211"/>
      <c r="F64" s="211"/>
      <c r="G64" s="242"/>
      <c r="H64" s="241"/>
      <c r="I64" s="222"/>
      <c r="J64" s="124">
        <v>2</v>
      </c>
      <c r="K64" s="124">
        <v>3</v>
      </c>
      <c r="L64" s="124">
        <v>1</v>
      </c>
      <c r="M64" s="124">
        <v>5</v>
      </c>
      <c r="N64" s="124">
        <v>1</v>
      </c>
      <c r="O64" s="124">
        <v>1</v>
      </c>
      <c r="P64" s="243" t="s">
        <v>213</v>
      </c>
      <c r="Q64" s="123"/>
    </row>
    <row r="65" spans="5:17" ht="15.75" x14ac:dyDescent="0.25">
      <c r="E65" s="211"/>
      <c r="F65" s="211"/>
      <c r="G65" s="242"/>
      <c r="H65" s="241"/>
      <c r="I65" s="222"/>
      <c r="J65" s="124">
        <v>2</v>
      </c>
      <c r="K65" s="124">
        <v>3</v>
      </c>
      <c r="L65" s="124">
        <v>1</v>
      </c>
      <c r="M65" s="124">
        <v>5</v>
      </c>
      <c r="N65" s="124">
        <v>1</v>
      </c>
      <c r="O65" s="124">
        <v>2</v>
      </c>
      <c r="P65" s="243" t="s">
        <v>329</v>
      </c>
      <c r="Q65" s="123"/>
    </row>
    <row r="66" spans="5:17" ht="15.75" x14ac:dyDescent="0.25">
      <c r="E66" s="211"/>
      <c r="F66" s="211"/>
      <c r="G66" s="242"/>
      <c r="H66" s="241"/>
      <c r="I66" s="222"/>
      <c r="J66" s="124">
        <v>2</v>
      </c>
      <c r="K66" s="124">
        <v>3</v>
      </c>
      <c r="L66" s="124">
        <v>1</v>
      </c>
      <c r="M66" s="124">
        <v>5</v>
      </c>
      <c r="N66" s="124">
        <v>2</v>
      </c>
      <c r="O66" s="124">
        <v>1</v>
      </c>
      <c r="P66" s="243" t="s">
        <v>400</v>
      </c>
      <c r="Q66" s="123"/>
    </row>
    <row r="67" spans="5:17" ht="15.75" x14ac:dyDescent="0.25">
      <c r="E67" s="211"/>
      <c r="F67" s="211"/>
      <c r="G67" s="242"/>
      <c r="H67" s="241"/>
      <c r="I67" s="222"/>
      <c r="J67" s="124">
        <v>2</v>
      </c>
      <c r="K67" s="124">
        <v>3</v>
      </c>
      <c r="L67" s="124">
        <v>1</v>
      </c>
      <c r="M67" s="124">
        <v>5</v>
      </c>
      <c r="N67" s="124">
        <v>3</v>
      </c>
      <c r="O67" s="124">
        <v>1</v>
      </c>
      <c r="P67" s="243" t="s">
        <v>211</v>
      </c>
      <c r="Q67" s="123"/>
    </row>
    <row r="68" spans="5:17" ht="15.75" x14ac:dyDescent="0.25">
      <c r="E68" s="211"/>
      <c r="F68" s="211"/>
      <c r="G68" s="242"/>
      <c r="H68" s="241"/>
      <c r="I68" s="222"/>
      <c r="J68" s="124">
        <v>2</v>
      </c>
      <c r="K68" s="124">
        <v>3</v>
      </c>
      <c r="L68" s="124">
        <v>1</v>
      </c>
      <c r="M68" s="124">
        <v>5</v>
      </c>
      <c r="N68" s="124">
        <v>4</v>
      </c>
      <c r="O68" s="124">
        <v>1</v>
      </c>
      <c r="P68" s="243" t="s">
        <v>209</v>
      </c>
      <c r="Q68" s="123"/>
    </row>
    <row r="69" spans="5:17" ht="15.75" x14ac:dyDescent="0.25">
      <c r="E69" s="211"/>
      <c r="F69" s="211"/>
      <c r="G69" s="242"/>
      <c r="H69" s="241"/>
      <c r="I69" s="222"/>
      <c r="J69" s="124">
        <v>2</v>
      </c>
      <c r="K69" s="124">
        <v>3</v>
      </c>
      <c r="L69" s="124">
        <v>1</v>
      </c>
      <c r="M69" s="124">
        <v>6</v>
      </c>
      <c r="N69" s="124">
        <v>1</v>
      </c>
      <c r="O69" s="124">
        <v>1</v>
      </c>
      <c r="P69" s="243" t="s">
        <v>199</v>
      </c>
      <c r="Q69" s="123"/>
    </row>
    <row r="70" spans="5:17" ht="15.75" x14ac:dyDescent="0.25">
      <c r="E70" s="211"/>
      <c r="F70" s="211"/>
      <c r="G70" s="242"/>
      <c r="H70" s="241"/>
      <c r="I70" s="222"/>
      <c r="J70" s="124">
        <v>2</v>
      </c>
      <c r="K70" s="124">
        <v>3</v>
      </c>
      <c r="L70" s="124">
        <v>1</v>
      </c>
      <c r="M70" s="124">
        <v>6</v>
      </c>
      <c r="N70" s="124">
        <v>1</v>
      </c>
      <c r="O70" s="124">
        <v>3</v>
      </c>
      <c r="P70" s="243" t="s">
        <v>411</v>
      </c>
      <c r="Q70" s="123"/>
    </row>
    <row r="71" spans="5:17" ht="15.75" x14ac:dyDescent="0.25">
      <c r="E71" s="211"/>
      <c r="F71" s="211"/>
      <c r="G71" s="242"/>
      <c r="H71" s="241"/>
      <c r="I71" s="222"/>
      <c r="J71" s="124">
        <v>2</v>
      </c>
      <c r="K71" s="124">
        <v>3</v>
      </c>
      <c r="L71" s="124">
        <v>1</v>
      </c>
      <c r="M71" s="124">
        <v>6</v>
      </c>
      <c r="N71" s="124">
        <v>1</v>
      </c>
      <c r="O71" s="124">
        <v>4</v>
      </c>
      <c r="P71" s="243" t="s">
        <v>410</v>
      </c>
      <c r="Q71" s="123"/>
    </row>
    <row r="72" spans="5:17" ht="15.75" x14ac:dyDescent="0.25">
      <c r="E72" s="211"/>
      <c r="F72" s="211"/>
      <c r="G72" s="242"/>
      <c r="H72" s="241"/>
      <c r="I72" s="222"/>
      <c r="J72" s="124">
        <v>2</v>
      </c>
      <c r="K72" s="124">
        <v>3</v>
      </c>
      <c r="L72" s="124">
        <v>1</v>
      </c>
      <c r="M72" s="124">
        <v>10</v>
      </c>
      <c r="N72" s="124">
        <v>1</v>
      </c>
      <c r="O72" s="124">
        <v>1</v>
      </c>
      <c r="P72" s="243" t="s">
        <v>409</v>
      </c>
      <c r="Q72" s="123"/>
    </row>
    <row r="73" spans="5:17" ht="15.75" x14ac:dyDescent="0.25">
      <c r="E73" s="211"/>
      <c r="F73" s="211"/>
      <c r="G73" s="242"/>
      <c r="H73" s="241"/>
      <c r="I73" s="222"/>
      <c r="J73" s="124">
        <v>2</v>
      </c>
      <c r="K73" s="124">
        <v>3</v>
      </c>
      <c r="L73" s="124">
        <v>1</v>
      </c>
      <c r="M73" s="124">
        <v>10</v>
      </c>
      <c r="N73" s="124">
        <v>1</v>
      </c>
      <c r="O73" s="124">
        <v>4</v>
      </c>
      <c r="P73" s="243" t="s">
        <v>295</v>
      </c>
      <c r="Q73" s="123"/>
    </row>
    <row r="74" spans="5:17" ht="15.75" x14ac:dyDescent="0.25">
      <c r="E74" s="211"/>
      <c r="F74" s="211"/>
      <c r="G74" s="242"/>
      <c r="H74" s="241"/>
      <c r="I74" s="222"/>
      <c r="J74" s="124">
        <v>2</v>
      </c>
      <c r="K74" s="124">
        <v>3</v>
      </c>
      <c r="L74" s="124">
        <v>1</v>
      </c>
      <c r="M74" s="124">
        <v>10</v>
      </c>
      <c r="N74" s="124">
        <v>1</v>
      </c>
      <c r="O74" s="124">
        <v>6</v>
      </c>
      <c r="P74" s="243" t="s">
        <v>262</v>
      </c>
      <c r="Q74" s="123"/>
    </row>
    <row r="75" spans="5:17" ht="15.75" x14ac:dyDescent="0.25">
      <c r="E75" s="211"/>
      <c r="F75" s="211"/>
      <c r="G75" s="242"/>
      <c r="H75" s="241"/>
      <c r="I75" s="222"/>
      <c r="J75" s="124">
        <v>2</v>
      </c>
      <c r="K75" s="124">
        <v>3</v>
      </c>
      <c r="L75" s="124">
        <v>1</v>
      </c>
      <c r="M75" s="124">
        <v>11</v>
      </c>
      <c r="N75" s="124">
        <v>1</v>
      </c>
      <c r="O75" s="124">
        <v>2</v>
      </c>
      <c r="P75" s="243" t="s">
        <v>293</v>
      </c>
      <c r="Q75" s="123"/>
    </row>
    <row r="76" spans="5:17" ht="15.75" x14ac:dyDescent="0.25">
      <c r="E76" s="211"/>
      <c r="F76" s="211"/>
      <c r="G76" s="242"/>
      <c r="H76" s="241"/>
      <c r="I76" s="222"/>
      <c r="J76" s="124">
        <v>2</v>
      </c>
      <c r="K76" s="124">
        <v>3</v>
      </c>
      <c r="L76" s="124">
        <v>1</v>
      </c>
      <c r="M76" s="124">
        <v>11</v>
      </c>
      <c r="N76" s="124">
        <v>1</v>
      </c>
      <c r="O76" s="124">
        <v>4</v>
      </c>
      <c r="P76" s="243" t="s">
        <v>390</v>
      </c>
      <c r="Q76" s="123"/>
    </row>
    <row r="77" spans="5:17" ht="15.75" x14ac:dyDescent="0.25">
      <c r="E77" s="211"/>
      <c r="F77" s="211"/>
      <c r="G77" s="242"/>
      <c r="H77" s="241"/>
      <c r="I77" s="222"/>
      <c r="J77" s="124">
        <v>2</v>
      </c>
      <c r="K77" s="124">
        <v>3</v>
      </c>
      <c r="L77" s="124">
        <v>1</v>
      </c>
      <c r="M77" s="124">
        <v>11</v>
      </c>
      <c r="N77" s="124">
        <v>1</v>
      </c>
      <c r="O77" s="124">
        <v>6</v>
      </c>
      <c r="P77" s="243" t="s">
        <v>260</v>
      </c>
      <c r="Q77" s="123"/>
    </row>
    <row r="78" spans="5:17" ht="15.75" x14ac:dyDescent="0.25">
      <c r="E78" s="211"/>
      <c r="F78" s="211"/>
      <c r="G78" s="242"/>
      <c r="H78" s="241"/>
      <c r="I78" s="222"/>
      <c r="J78" s="124">
        <v>2</v>
      </c>
      <c r="K78" s="124">
        <v>3</v>
      </c>
      <c r="L78" s="124">
        <v>1</v>
      </c>
      <c r="M78" s="124">
        <v>99</v>
      </c>
      <c r="N78" s="124">
        <v>1</v>
      </c>
      <c r="O78" s="124">
        <v>1</v>
      </c>
      <c r="P78" s="243" t="s">
        <v>205</v>
      </c>
      <c r="Q78" s="123"/>
    </row>
    <row r="79" spans="5:17" ht="15.75" x14ac:dyDescent="0.25">
      <c r="E79" s="211"/>
      <c r="F79" s="211"/>
      <c r="G79" s="242"/>
      <c r="H79" s="241"/>
      <c r="I79" s="222"/>
      <c r="J79" s="124">
        <v>2</v>
      </c>
      <c r="K79" s="124">
        <v>3</v>
      </c>
      <c r="L79" s="124">
        <v>1</v>
      </c>
      <c r="M79" s="124">
        <v>99</v>
      </c>
      <c r="N79" s="124">
        <v>1</v>
      </c>
      <c r="O79" s="124">
        <v>99</v>
      </c>
      <c r="P79" s="243" t="s">
        <v>204</v>
      </c>
      <c r="Q79" s="123"/>
    </row>
    <row r="80" spans="5:17" ht="15.75" x14ac:dyDescent="0.25">
      <c r="E80" s="211"/>
      <c r="F80" s="211"/>
      <c r="G80" s="211"/>
      <c r="H80" s="241"/>
      <c r="I80" s="222"/>
      <c r="J80" s="124"/>
      <c r="K80" s="124"/>
      <c r="L80" s="124"/>
      <c r="M80" s="124"/>
      <c r="N80" s="126"/>
      <c r="O80" s="126"/>
      <c r="P80" s="126"/>
      <c r="Q80" s="123"/>
    </row>
    <row r="81" spans="5:17" ht="15.75" x14ac:dyDescent="0.25">
      <c r="E81" s="211"/>
      <c r="F81" s="211"/>
      <c r="G81" s="211"/>
      <c r="H81" s="241"/>
      <c r="I81" s="222"/>
      <c r="J81" s="126">
        <v>2</v>
      </c>
      <c r="K81" s="126">
        <v>3</v>
      </c>
      <c r="L81" s="126">
        <v>2</v>
      </c>
      <c r="M81" s="126"/>
      <c r="N81" s="126"/>
      <c r="O81" s="126"/>
      <c r="P81" s="126" t="s">
        <v>203</v>
      </c>
      <c r="Q81" s="169">
        <f>SUM(Q82:Q98)</f>
        <v>0</v>
      </c>
    </row>
    <row r="82" spans="5:17" ht="15.75" x14ac:dyDescent="0.25">
      <c r="E82" s="211"/>
      <c r="F82" s="211"/>
      <c r="G82" s="211"/>
      <c r="H82" s="241"/>
      <c r="I82" s="222"/>
      <c r="J82" s="124">
        <v>2</v>
      </c>
      <c r="K82" s="124">
        <v>3</v>
      </c>
      <c r="L82" s="124">
        <v>2</v>
      </c>
      <c r="M82" s="124">
        <v>1</v>
      </c>
      <c r="N82" s="124">
        <v>2</v>
      </c>
      <c r="O82" s="124">
        <v>1</v>
      </c>
      <c r="P82" s="243" t="s">
        <v>259</v>
      </c>
      <c r="Q82" s="129"/>
    </row>
    <row r="83" spans="5:17" ht="15.75" x14ac:dyDescent="0.25">
      <c r="E83" s="211"/>
      <c r="F83" s="211"/>
      <c r="G83" s="242"/>
      <c r="H83" s="241"/>
      <c r="I83" s="222"/>
      <c r="J83" s="124">
        <v>2</v>
      </c>
      <c r="K83" s="124">
        <v>3</v>
      </c>
      <c r="L83" s="124">
        <v>2</v>
      </c>
      <c r="M83" s="124">
        <v>1</v>
      </c>
      <c r="N83" s="124">
        <v>2</v>
      </c>
      <c r="O83" s="124">
        <v>2</v>
      </c>
      <c r="P83" s="243" t="s">
        <v>279</v>
      </c>
      <c r="Q83" s="123"/>
    </row>
    <row r="84" spans="5:17" ht="15.75" x14ac:dyDescent="0.25">
      <c r="E84" s="211"/>
      <c r="F84" s="211"/>
      <c r="G84" s="211"/>
      <c r="H84" s="241"/>
      <c r="I84" s="222"/>
      <c r="J84" s="124">
        <v>2</v>
      </c>
      <c r="K84" s="124">
        <v>3</v>
      </c>
      <c r="L84" s="124">
        <v>2</v>
      </c>
      <c r="M84" s="124">
        <v>1</v>
      </c>
      <c r="N84" s="124">
        <v>2</v>
      </c>
      <c r="O84" s="124">
        <v>99</v>
      </c>
      <c r="P84" s="124" t="s">
        <v>408</v>
      </c>
      <c r="Q84" s="123"/>
    </row>
    <row r="85" spans="5:17" ht="15.75" x14ac:dyDescent="0.25">
      <c r="E85" s="211"/>
      <c r="F85" s="211"/>
      <c r="G85" s="242"/>
      <c r="H85" s="241"/>
      <c r="I85" s="222"/>
      <c r="J85" s="124">
        <v>2</v>
      </c>
      <c r="K85" s="124">
        <v>3</v>
      </c>
      <c r="L85" s="124">
        <v>2</v>
      </c>
      <c r="M85" s="124">
        <v>2</v>
      </c>
      <c r="N85" s="124">
        <v>1</v>
      </c>
      <c r="O85" s="124">
        <v>1</v>
      </c>
      <c r="P85" s="243" t="s">
        <v>388</v>
      </c>
      <c r="Q85" s="123"/>
    </row>
    <row r="86" spans="5:17" ht="15.75" x14ac:dyDescent="0.25">
      <c r="E86" s="211"/>
      <c r="F86" s="211"/>
      <c r="G86" s="211"/>
      <c r="H86" s="241"/>
      <c r="I86" s="222"/>
      <c r="J86" s="124">
        <v>2</v>
      </c>
      <c r="K86" s="124">
        <v>3</v>
      </c>
      <c r="L86" s="124">
        <v>2</v>
      </c>
      <c r="M86" s="124">
        <v>2</v>
      </c>
      <c r="N86" s="124">
        <v>1</v>
      </c>
      <c r="O86" s="124">
        <v>2</v>
      </c>
      <c r="P86" s="243" t="s">
        <v>397</v>
      </c>
      <c r="Q86" s="123"/>
    </row>
    <row r="87" spans="5:17" ht="15.75" x14ac:dyDescent="0.25">
      <c r="E87" s="211"/>
      <c r="F87" s="211"/>
      <c r="G87" s="242"/>
      <c r="H87" s="241"/>
      <c r="I87" s="222"/>
      <c r="J87" s="124">
        <v>2</v>
      </c>
      <c r="K87" s="124">
        <v>3</v>
      </c>
      <c r="L87" s="124">
        <v>2</v>
      </c>
      <c r="M87" s="124">
        <v>2</v>
      </c>
      <c r="N87" s="124">
        <v>2</v>
      </c>
      <c r="O87" s="124">
        <v>1</v>
      </c>
      <c r="P87" s="124" t="s">
        <v>407</v>
      </c>
      <c r="Q87" s="123"/>
    </row>
    <row r="88" spans="5:17" ht="15.75" x14ac:dyDescent="0.25">
      <c r="E88" s="211"/>
      <c r="F88" s="211"/>
      <c r="G88" s="242"/>
      <c r="H88" s="241"/>
      <c r="I88" s="222"/>
      <c r="J88" s="124">
        <v>2</v>
      </c>
      <c r="K88" s="124">
        <v>3</v>
      </c>
      <c r="L88" s="124">
        <v>2</v>
      </c>
      <c r="M88" s="124">
        <v>2</v>
      </c>
      <c r="N88" s="124">
        <v>4</v>
      </c>
      <c r="O88" s="124">
        <v>4</v>
      </c>
      <c r="P88" s="124" t="s">
        <v>258</v>
      </c>
      <c r="Q88" s="123"/>
    </row>
    <row r="89" spans="5:17" ht="15.75" x14ac:dyDescent="0.25">
      <c r="E89" s="211"/>
      <c r="F89" s="211"/>
      <c r="G89" s="242"/>
      <c r="H89" s="241"/>
      <c r="I89" s="222"/>
      <c r="J89" s="124">
        <v>2</v>
      </c>
      <c r="K89" s="124">
        <v>3</v>
      </c>
      <c r="L89" s="124">
        <v>2</v>
      </c>
      <c r="M89" s="124">
        <v>4</v>
      </c>
      <c r="N89" s="124">
        <v>1</v>
      </c>
      <c r="O89" s="124">
        <v>3</v>
      </c>
      <c r="P89" s="243" t="s">
        <v>199</v>
      </c>
      <c r="Q89" s="123"/>
    </row>
    <row r="90" spans="5:17" ht="15.75" x14ac:dyDescent="0.25">
      <c r="E90" s="211"/>
      <c r="F90" s="211"/>
      <c r="G90" s="242"/>
      <c r="H90" s="241"/>
      <c r="I90" s="222"/>
      <c r="J90" s="124">
        <v>2</v>
      </c>
      <c r="K90" s="124">
        <v>3</v>
      </c>
      <c r="L90" s="124">
        <v>2</v>
      </c>
      <c r="M90" s="124">
        <v>4</v>
      </c>
      <c r="N90" s="124">
        <v>1</v>
      </c>
      <c r="O90" s="124">
        <v>5</v>
      </c>
      <c r="P90" s="243" t="s">
        <v>197</v>
      </c>
      <c r="Q90" s="123"/>
    </row>
    <row r="91" spans="5:17" ht="15.75" x14ac:dyDescent="0.25">
      <c r="E91" s="211"/>
      <c r="F91" s="211"/>
      <c r="G91" s="242"/>
      <c r="H91" s="241"/>
      <c r="I91" s="222"/>
      <c r="J91" s="124">
        <v>2</v>
      </c>
      <c r="K91" s="124">
        <v>3</v>
      </c>
      <c r="L91" s="124">
        <v>2</v>
      </c>
      <c r="M91" s="124">
        <v>7</v>
      </c>
      <c r="N91" s="124">
        <v>2</v>
      </c>
      <c r="O91" s="124">
        <v>5</v>
      </c>
      <c r="P91" s="243" t="s">
        <v>406</v>
      </c>
      <c r="Q91" s="123"/>
    </row>
    <row r="92" spans="5:17" ht="15.75" x14ac:dyDescent="0.25">
      <c r="E92" s="211"/>
      <c r="F92" s="211"/>
      <c r="G92" s="242"/>
      <c r="H92" s="241"/>
      <c r="I92" s="222"/>
      <c r="J92" s="124">
        <v>2</v>
      </c>
      <c r="K92" s="124">
        <v>3</v>
      </c>
      <c r="L92" s="124">
        <v>2</v>
      </c>
      <c r="M92" s="124">
        <v>7</v>
      </c>
      <c r="N92" s="124">
        <v>3</v>
      </c>
      <c r="O92" s="124">
        <v>1</v>
      </c>
      <c r="P92" s="243" t="s">
        <v>196</v>
      </c>
      <c r="Q92" s="123"/>
    </row>
    <row r="93" spans="5:17" ht="15.75" x14ac:dyDescent="0.25">
      <c r="E93" s="211"/>
      <c r="F93" s="211"/>
      <c r="G93" s="242"/>
      <c r="H93" s="241"/>
      <c r="I93" s="222"/>
      <c r="J93" s="124">
        <v>2</v>
      </c>
      <c r="K93" s="124">
        <v>3</v>
      </c>
      <c r="L93" s="124">
        <v>2</v>
      </c>
      <c r="M93" s="124">
        <v>7</v>
      </c>
      <c r="N93" s="124">
        <v>3</v>
      </c>
      <c r="O93" s="124">
        <v>2</v>
      </c>
      <c r="P93" s="243" t="s">
        <v>288</v>
      </c>
      <c r="Q93" s="123"/>
    </row>
    <row r="94" spans="5:17" ht="15.75" x14ac:dyDescent="0.25">
      <c r="E94" s="211"/>
      <c r="F94" s="211"/>
      <c r="G94" s="242"/>
      <c r="H94" s="241"/>
      <c r="I94" s="222"/>
      <c r="J94" s="124">
        <v>2</v>
      </c>
      <c r="K94" s="124">
        <v>3</v>
      </c>
      <c r="L94" s="124">
        <v>2</v>
      </c>
      <c r="M94" s="124">
        <v>7</v>
      </c>
      <c r="N94" s="124">
        <v>4</v>
      </c>
      <c r="O94" s="124">
        <v>2</v>
      </c>
      <c r="P94" s="243" t="s">
        <v>405</v>
      </c>
      <c r="Q94" s="123"/>
    </row>
    <row r="95" spans="5:17" ht="15.75" x14ac:dyDescent="0.25">
      <c r="E95" s="211"/>
      <c r="F95" s="211"/>
      <c r="G95" s="242"/>
      <c r="H95" s="241"/>
      <c r="I95" s="222"/>
      <c r="J95" s="124">
        <v>2</v>
      </c>
      <c r="K95" s="124">
        <v>3</v>
      </c>
      <c r="L95" s="124">
        <v>2</v>
      </c>
      <c r="M95" s="124">
        <v>7</v>
      </c>
      <c r="N95" s="124">
        <v>11</v>
      </c>
      <c r="O95" s="124">
        <v>2</v>
      </c>
      <c r="P95" s="243" t="s">
        <v>404</v>
      </c>
      <c r="Q95" s="123"/>
    </row>
    <row r="96" spans="5:17" ht="15.75" x14ac:dyDescent="0.25">
      <c r="E96" s="211"/>
      <c r="F96" s="211"/>
      <c r="G96" s="242"/>
      <c r="H96" s="241"/>
      <c r="I96" s="222"/>
      <c r="J96" s="124">
        <v>2</v>
      </c>
      <c r="K96" s="124">
        <v>3</v>
      </c>
      <c r="L96" s="124">
        <v>2</v>
      </c>
      <c r="M96" s="124">
        <v>7</v>
      </c>
      <c r="N96" s="124">
        <v>11</v>
      </c>
      <c r="O96" s="124">
        <v>99</v>
      </c>
      <c r="P96" s="124" t="s">
        <v>194</v>
      </c>
      <c r="Q96" s="123"/>
    </row>
    <row r="97" spans="1:17" ht="15.75" x14ac:dyDescent="0.25">
      <c r="E97" s="211"/>
      <c r="F97" s="211"/>
      <c r="G97" s="211"/>
      <c r="H97" s="241"/>
      <c r="I97" s="222"/>
      <c r="J97" s="124">
        <v>2</v>
      </c>
      <c r="K97" s="124">
        <v>3</v>
      </c>
      <c r="L97" s="124">
        <v>2</v>
      </c>
      <c r="M97" s="124">
        <v>8</v>
      </c>
      <c r="N97" s="124">
        <v>1</v>
      </c>
      <c r="O97" s="124">
        <v>1</v>
      </c>
      <c r="P97" s="124" t="s">
        <v>193</v>
      </c>
      <c r="Q97" s="123"/>
    </row>
    <row r="98" spans="1:17" ht="15.75" x14ac:dyDescent="0.25">
      <c r="E98" s="211"/>
      <c r="F98" s="211"/>
      <c r="G98" s="242"/>
      <c r="H98" s="211"/>
      <c r="I98" s="241"/>
      <c r="J98" s="124">
        <v>2</v>
      </c>
      <c r="K98" s="124">
        <v>3</v>
      </c>
      <c r="L98" s="124">
        <v>2</v>
      </c>
      <c r="M98" s="124">
        <v>8</v>
      </c>
      <c r="N98" s="124">
        <v>1</v>
      </c>
      <c r="O98" s="124">
        <v>2</v>
      </c>
      <c r="P98" s="124" t="s">
        <v>192</v>
      </c>
      <c r="Q98" s="123"/>
    </row>
    <row r="99" spans="1:17" ht="16.5" thickBot="1" x14ac:dyDescent="0.3">
      <c r="E99" s="211"/>
      <c r="F99" s="211"/>
      <c r="G99" s="211"/>
      <c r="H99" s="211"/>
      <c r="I99" s="241"/>
      <c r="J99" s="211"/>
      <c r="K99" s="211"/>
      <c r="L99" s="211"/>
      <c r="M99" s="211"/>
      <c r="N99" s="211"/>
      <c r="O99" s="211"/>
      <c r="P99" s="211"/>
      <c r="Q99" s="217">
        <f>SUM(Q55)</f>
        <v>0</v>
      </c>
    </row>
    <row r="100" spans="1:17" ht="17.25" thickTop="1" thickBot="1" x14ac:dyDescent="0.3">
      <c r="E100" s="211"/>
      <c r="F100" s="211"/>
      <c r="G100" s="241"/>
      <c r="H100" s="162"/>
      <c r="I100" s="241"/>
      <c r="J100" s="124"/>
      <c r="K100" s="124"/>
      <c r="L100" s="124"/>
      <c r="M100" s="124"/>
      <c r="N100" s="124" t="s">
        <v>373</v>
      </c>
      <c r="O100" s="124"/>
      <c r="P100" s="124"/>
      <c r="Q100" s="214">
        <f>SUM(Q99)</f>
        <v>0</v>
      </c>
    </row>
    <row r="101" spans="1:17" ht="14.25" thickTop="1" thickBot="1" x14ac:dyDescent="0.25">
      <c r="A101" s="114"/>
      <c r="B101" s="114"/>
      <c r="C101" s="114"/>
      <c r="D101" s="114"/>
      <c r="E101" s="213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62"/>
    </row>
    <row r="102" spans="1:17" ht="13.5" thickTop="1" x14ac:dyDescent="0.2">
      <c r="A102" s="19" t="s">
        <v>0</v>
      </c>
      <c r="E102" s="215"/>
      <c r="F102" s="231"/>
      <c r="G102" s="231"/>
      <c r="H102" s="239"/>
      <c r="I102" s="231"/>
      <c r="J102" s="231"/>
      <c r="K102" s="231"/>
      <c r="L102" s="231"/>
      <c r="M102" s="231"/>
      <c r="N102" s="231"/>
      <c r="O102" s="231"/>
      <c r="P102" s="231"/>
      <c r="Q102" s="230"/>
    </row>
    <row r="103" spans="1:17" x14ac:dyDescent="0.2">
      <c r="A103" s="19"/>
      <c r="E103" s="215"/>
      <c r="F103" s="215"/>
      <c r="G103" s="215"/>
      <c r="H103" s="257"/>
      <c r="I103" s="215"/>
      <c r="J103" s="215"/>
      <c r="K103" s="215"/>
      <c r="L103" s="215"/>
      <c r="M103" s="215"/>
      <c r="N103" s="215"/>
      <c r="O103" s="215"/>
      <c r="P103" s="215"/>
      <c r="Q103" s="210"/>
    </row>
    <row r="104" spans="1:17" ht="15.75" x14ac:dyDescent="0.25">
      <c r="A104" s="261" t="s">
        <v>403</v>
      </c>
      <c r="B104" s="156"/>
      <c r="C104" s="156"/>
      <c r="D104" s="156"/>
      <c r="E104" s="156"/>
      <c r="F104" s="256"/>
      <c r="G104" s="256"/>
      <c r="H104" s="255"/>
      <c r="I104" s="126"/>
      <c r="J104" s="211"/>
      <c r="K104" s="211"/>
      <c r="L104" s="211"/>
      <c r="M104" s="211"/>
      <c r="N104" s="211"/>
      <c r="O104" s="211"/>
      <c r="P104" s="256"/>
      <c r="Q104" s="123"/>
    </row>
    <row r="105" spans="1:17" x14ac:dyDescent="0.2">
      <c r="A105" s="252"/>
      <c r="B105" s="251"/>
      <c r="C105" s="253"/>
      <c r="D105" s="249"/>
      <c r="E105" s="149"/>
      <c r="F105" s="249"/>
      <c r="G105" s="249"/>
      <c r="H105" s="249"/>
      <c r="I105" s="174"/>
      <c r="J105" s="174" t="s">
        <v>253</v>
      </c>
      <c r="K105" s="334" t="s">
        <v>241</v>
      </c>
      <c r="L105" s="334"/>
      <c r="M105" s="334"/>
      <c r="N105" s="334"/>
      <c r="O105" s="334"/>
      <c r="P105" s="252"/>
      <c r="Q105" s="152"/>
    </row>
    <row r="106" spans="1:17" x14ac:dyDescent="0.2">
      <c r="A106" s="252"/>
      <c r="B106" s="251" t="s">
        <v>252</v>
      </c>
      <c r="C106" s="251" t="s">
        <v>251</v>
      </c>
      <c r="D106" s="250" t="s">
        <v>250</v>
      </c>
      <c r="E106" s="149"/>
      <c r="F106" s="149" t="s">
        <v>249</v>
      </c>
      <c r="G106" s="149" t="s">
        <v>248</v>
      </c>
      <c r="H106" s="249"/>
      <c r="I106" s="150"/>
      <c r="J106" s="149" t="s">
        <v>247</v>
      </c>
      <c r="K106" s="149" t="s">
        <v>246</v>
      </c>
      <c r="L106" s="149" t="s">
        <v>245</v>
      </c>
      <c r="M106" s="149" t="s">
        <v>245</v>
      </c>
      <c r="N106" s="149" t="s">
        <v>244</v>
      </c>
      <c r="O106" s="149" t="s">
        <v>244</v>
      </c>
      <c r="P106" s="148" t="s">
        <v>243</v>
      </c>
      <c r="Q106" s="206" t="s">
        <v>242</v>
      </c>
    </row>
    <row r="107" spans="1:17" x14ac:dyDescent="0.2">
      <c r="A107" s="142" t="s">
        <v>241</v>
      </c>
      <c r="B107" s="143" t="s">
        <v>240</v>
      </c>
      <c r="C107" s="248" t="s">
        <v>239</v>
      </c>
      <c r="D107" s="248" t="s">
        <v>238</v>
      </c>
      <c r="E107" s="146" t="s">
        <v>237</v>
      </c>
      <c r="F107" s="145" t="s">
        <v>236</v>
      </c>
      <c r="G107" s="145" t="s">
        <v>236</v>
      </c>
      <c r="H107" s="145" t="s">
        <v>235</v>
      </c>
      <c r="I107" s="144" t="s">
        <v>234</v>
      </c>
      <c r="J107" s="142" t="s">
        <v>233</v>
      </c>
      <c r="K107" s="142"/>
      <c r="L107" s="142" t="s">
        <v>232</v>
      </c>
      <c r="M107" s="142" t="s">
        <v>231</v>
      </c>
      <c r="N107" s="248">
        <v>1</v>
      </c>
      <c r="O107" s="248">
        <v>2</v>
      </c>
      <c r="P107" s="247"/>
      <c r="Q107" s="246" t="s">
        <v>230</v>
      </c>
    </row>
    <row r="108" spans="1:17" x14ac:dyDescent="0.2"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45"/>
    </row>
    <row r="109" spans="1:17" x14ac:dyDescent="0.2">
      <c r="A109" s="126" t="s">
        <v>402</v>
      </c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5"/>
      <c r="P109" s="215"/>
      <c r="Q109" s="245"/>
    </row>
    <row r="110" spans="1:17" x14ac:dyDescent="0.2">
      <c r="A110" s="124"/>
      <c r="B110" s="132" t="s">
        <v>385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45"/>
    </row>
    <row r="111" spans="1:17" x14ac:dyDescent="0.2">
      <c r="A111" s="124"/>
      <c r="C111" s="132" t="s">
        <v>384</v>
      </c>
      <c r="E111" s="215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45"/>
    </row>
    <row r="112" spans="1:17" x14ac:dyDescent="0.2">
      <c r="A112" s="124"/>
      <c r="D112" s="132" t="s">
        <v>383</v>
      </c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45"/>
    </row>
    <row r="113" spans="5:17" x14ac:dyDescent="0.2">
      <c r="E113" s="126">
        <v>22</v>
      </c>
      <c r="F113" s="126" t="s">
        <v>382</v>
      </c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123"/>
    </row>
    <row r="114" spans="5:17" x14ac:dyDescent="0.2">
      <c r="E114" s="211"/>
      <c r="F114" s="226" t="s">
        <v>381</v>
      </c>
      <c r="G114" s="244" t="s">
        <v>380</v>
      </c>
      <c r="H114" s="211"/>
      <c r="I114" s="211"/>
      <c r="J114" s="211"/>
      <c r="K114" s="211"/>
      <c r="L114" s="211"/>
      <c r="M114" s="211"/>
      <c r="N114" s="211"/>
      <c r="O114" s="211"/>
      <c r="P114" s="211"/>
      <c r="Q114" s="123"/>
    </row>
    <row r="115" spans="5:17" x14ac:dyDescent="0.2">
      <c r="E115" s="211"/>
      <c r="F115" s="211"/>
      <c r="G115" s="226" t="s">
        <v>379</v>
      </c>
      <c r="H115" s="126" t="s">
        <v>378</v>
      </c>
      <c r="I115" s="211"/>
      <c r="J115" s="211"/>
      <c r="K115" s="211"/>
      <c r="L115" s="211"/>
      <c r="M115" s="211"/>
      <c r="N115" s="211"/>
      <c r="O115" s="211"/>
      <c r="P115" s="211"/>
      <c r="Q115" s="123"/>
    </row>
    <row r="116" spans="5:17" x14ac:dyDescent="0.2">
      <c r="E116" s="211"/>
      <c r="F116" s="211"/>
      <c r="G116" s="226"/>
      <c r="H116" s="226" t="s">
        <v>377</v>
      </c>
      <c r="I116" s="211"/>
      <c r="J116" s="211"/>
      <c r="K116" s="211"/>
      <c r="L116" s="211"/>
      <c r="M116" s="211"/>
      <c r="N116" s="211"/>
      <c r="O116" s="211"/>
      <c r="P116" s="211"/>
      <c r="Q116" s="123"/>
    </row>
    <row r="117" spans="5:17" ht="15.75" x14ac:dyDescent="0.25">
      <c r="E117" s="211"/>
      <c r="F117" s="211"/>
      <c r="G117" s="211"/>
      <c r="H117" s="241"/>
      <c r="I117" s="222">
        <v>2.09</v>
      </c>
      <c r="J117" s="126" t="s">
        <v>273</v>
      </c>
      <c r="K117" s="126"/>
      <c r="L117" s="126"/>
      <c r="M117" s="126"/>
      <c r="N117" s="126"/>
      <c r="O117" s="126"/>
      <c r="P117" s="126"/>
      <c r="Q117" s="123"/>
    </row>
    <row r="118" spans="5:17" ht="15.75" x14ac:dyDescent="0.25">
      <c r="E118" s="211"/>
      <c r="F118" s="211"/>
      <c r="G118" s="211"/>
      <c r="H118" s="241"/>
      <c r="I118" s="222"/>
      <c r="J118" s="126">
        <v>2</v>
      </c>
      <c r="K118" s="126">
        <v>3</v>
      </c>
      <c r="L118" s="126"/>
      <c r="M118" s="126"/>
      <c r="N118" s="126"/>
      <c r="O118" s="126"/>
      <c r="P118" s="126" t="s">
        <v>220</v>
      </c>
      <c r="Q118" s="169">
        <f>SUM(Q119,Q135)</f>
        <v>0</v>
      </c>
    </row>
    <row r="119" spans="5:17" ht="15.75" x14ac:dyDescent="0.25">
      <c r="E119" s="211"/>
      <c r="F119" s="211"/>
      <c r="G119" s="211"/>
      <c r="H119" s="241"/>
      <c r="I119" s="222"/>
      <c r="J119" s="126">
        <v>2</v>
      </c>
      <c r="K119" s="126">
        <v>3</v>
      </c>
      <c r="L119" s="126">
        <v>1</v>
      </c>
      <c r="M119" s="126"/>
      <c r="N119" s="126"/>
      <c r="O119" s="126"/>
      <c r="P119" s="126" t="s">
        <v>219</v>
      </c>
      <c r="Q119" s="169">
        <f>SUM(Q120:Q133)</f>
        <v>0</v>
      </c>
    </row>
    <row r="120" spans="5:17" ht="15.75" x14ac:dyDescent="0.25">
      <c r="E120" s="211"/>
      <c r="F120" s="211"/>
      <c r="G120" s="242"/>
      <c r="H120" s="241"/>
      <c r="I120" s="222"/>
      <c r="J120" s="124">
        <v>2</v>
      </c>
      <c r="K120" s="124">
        <v>3</v>
      </c>
      <c r="L120" s="124">
        <v>1</v>
      </c>
      <c r="M120" s="124">
        <v>1</v>
      </c>
      <c r="N120" s="124">
        <v>1</v>
      </c>
      <c r="O120" s="124">
        <v>1</v>
      </c>
      <c r="P120" s="124" t="s">
        <v>218</v>
      </c>
      <c r="Q120" s="123"/>
    </row>
    <row r="121" spans="5:17" ht="15.75" x14ac:dyDescent="0.25">
      <c r="E121" s="211"/>
      <c r="F121" s="211"/>
      <c r="G121" s="211"/>
      <c r="H121" s="241"/>
      <c r="I121" s="222"/>
      <c r="J121" s="124">
        <v>2</v>
      </c>
      <c r="K121" s="124">
        <v>3</v>
      </c>
      <c r="L121" s="124">
        <v>1</v>
      </c>
      <c r="M121" s="124">
        <v>1</v>
      </c>
      <c r="N121" s="124">
        <v>1</v>
      </c>
      <c r="O121" s="124">
        <v>2</v>
      </c>
      <c r="P121" s="124" t="s">
        <v>269</v>
      </c>
      <c r="Q121" s="123"/>
    </row>
    <row r="122" spans="5:17" ht="15.75" x14ac:dyDescent="0.25">
      <c r="E122" s="211"/>
      <c r="F122" s="211"/>
      <c r="G122" s="242"/>
      <c r="H122" s="241"/>
      <c r="I122" s="222"/>
      <c r="J122" s="124">
        <v>2</v>
      </c>
      <c r="K122" s="124">
        <v>3</v>
      </c>
      <c r="L122" s="124">
        <v>1</v>
      </c>
      <c r="M122" s="124">
        <v>2</v>
      </c>
      <c r="N122" s="124">
        <v>1</v>
      </c>
      <c r="O122" s="124">
        <v>1</v>
      </c>
      <c r="P122" s="124" t="s">
        <v>217</v>
      </c>
      <c r="Q122" s="123"/>
    </row>
    <row r="123" spans="5:17" ht="15.75" x14ac:dyDescent="0.25">
      <c r="E123" s="211"/>
      <c r="F123" s="211"/>
      <c r="G123" s="242"/>
      <c r="H123" s="241"/>
      <c r="I123" s="222"/>
      <c r="J123" s="124">
        <v>2</v>
      </c>
      <c r="K123" s="124">
        <v>3</v>
      </c>
      <c r="L123" s="124">
        <v>1</v>
      </c>
      <c r="M123" s="124">
        <v>2</v>
      </c>
      <c r="N123" s="124">
        <v>1</v>
      </c>
      <c r="O123" s="124">
        <v>3</v>
      </c>
      <c r="P123" s="124" t="s">
        <v>216</v>
      </c>
      <c r="Q123" s="123"/>
    </row>
    <row r="124" spans="5:17" ht="15.75" x14ac:dyDescent="0.25">
      <c r="E124" s="211"/>
      <c r="F124" s="211"/>
      <c r="G124" s="242"/>
      <c r="H124" s="241"/>
      <c r="I124" s="222"/>
      <c r="J124" s="124">
        <v>2</v>
      </c>
      <c r="K124" s="124">
        <v>3</v>
      </c>
      <c r="L124" s="124">
        <v>1</v>
      </c>
      <c r="M124" s="124">
        <v>3</v>
      </c>
      <c r="N124" s="124">
        <v>1</v>
      </c>
      <c r="O124" s="124">
        <v>1</v>
      </c>
      <c r="P124" s="243" t="s">
        <v>376</v>
      </c>
      <c r="Q124" s="123"/>
    </row>
    <row r="125" spans="5:17" ht="15.75" x14ac:dyDescent="0.25">
      <c r="E125" s="211"/>
      <c r="F125" s="211"/>
      <c r="G125" s="242"/>
      <c r="H125" s="241"/>
      <c r="I125" s="222"/>
      <c r="J125" s="124">
        <v>2</v>
      </c>
      <c r="K125" s="124">
        <v>3</v>
      </c>
      <c r="L125" s="124">
        <v>1</v>
      </c>
      <c r="M125" s="124">
        <v>3</v>
      </c>
      <c r="N125" s="124">
        <v>1</v>
      </c>
      <c r="O125" s="124">
        <v>2</v>
      </c>
      <c r="P125" s="243" t="s">
        <v>266</v>
      </c>
      <c r="Q125" s="123"/>
    </row>
    <row r="126" spans="5:17" ht="15.75" x14ac:dyDescent="0.25">
      <c r="E126" s="211"/>
      <c r="F126" s="211"/>
      <c r="G126" s="242"/>
      <c r="H126" s="241"/>
      <c r="I126" s="222"/>
      <c r="J126" s="124">
        <v>2</v>
      </c>
      <c r="K126" s="124">
        <v>3</v>
      </c>
      <c r="L126" s="124">
        <v>1</v>
      </c>
      <c r="M126" s="124">
        <v>5</v>
      </c>
      <c r="N126" s="124">
        <v>1</v>
      </c>
      <c r="O126" s="124">
        <v>1</v>
      </c>
      <c r="P126" s="243" t="s">
        <v>213</v>
      </c>
      <c r="Q126" s="123"/>
    </row>
    <row r="127" spans="5:17" ht="15.75" x14ac:dyDescent="0.25">
      <c r="E127" s="211"/>
      <c r="F127" s="211"/>
      <c r="G127" s="242"/>
      <c r="H127" s="241"/>
      <c r="I127" s="222"/>
      <c r="J127" s="124">
        <v>2</v>
      </c>
      <c r="K127" s="124">
        <v>3</v>
      </c>
      <c r="L127" s="124">
        <v>1</v>
      </c>
      <c r="M127" s="124">
        <v>5</v>
      </c>
      <c r="N127" s="124">
        <v>1</v>
      </c>
      <c r="O127" s="124">
        <v>2</v>
      </c>
      <c r="P127" s="243" t="s">
        <v>329</v>
      </c>
      <c r="Q127" s="123"/>
    </row>
    <row r="128" spans="5:17" ht="15.75" x14ac:dyDescent="0.25">
      <c r="E128" s="211"/>
      <c r="F128" s="211"/>
      <c r="G128" s="242"/>
      <c r="H128" s="241"/>
      <c r="I128" s="222"/>
      <c r="J128" s="124">
        <v>2</v>
      </c>
      <c r="K128" s="124">
        <v>3</v>
      </c>
      <c r="L128" s="124">
        <v>1</v>
      </c>
      <c r="M128" s="124">
        <v>5</v>
      </c>
      <c r="N128" s="124">
        <v>3</v>
      </c>
      <c r="O128" s="124">
        <v>1</v>
      </c>
      <c r="P128" s="243" t="s">
        <v>211</v>
      </c>
      <c r="Q128" s="123"/>
    </row>
    <row r="129" spans="5:17" ht="15.75" x14ac:dyDescent="0.25">
      <c r="E129" s="211"/>
      <c r="F129" s="211"/>
      <c r="G129" s="242"/>
      <c r="H129" s="241"/>
      <c r="I129" s="222"/>
      <c r="J129" s="124">
        <v>2</v>
      </c>
      <c r="K129" s="124">
        <v>3</v>
      </c>
      <c r="L129" s="124">
        <v>1</v>
      </c>
      <c r="M129" s="124">
        <v>5</v>
      </c>
      <c r="N129" s="124">
        <v>4</v>
      </c>
      <c r="O129" s="124">
        <v>1</v>
      </c>
      <c r="P129" s="243" t="s">
        <v>209</v>
      </c>
      <c r="Q129" s="123"/>
    </row>
    <row r="130" spans="5:17" ht="15.75" x14ac:dyDescent="0.25">
      <c r="E130" s="211"/>
      <c r="F130" s="211"/>
      <c r="G130" s="242"/>
      <c r="H130" s="241"/>
      <c r="I130" s="222"/>
      <c r="J130" s="124">
        <v>2</v>
      </c>
      <c r="K130" s="124">
        <v>3</v>
      </c>
      <c r="L130" s="124">
        <v>1</v>
      </c>
      <c r="M130" s="124">
        <v>6</v>
      </c>
      <c r="N130" s="124">
        <v>1</v>
      </c>
      <c r="O130" s="124">
        <v>99</v>
      </c>
      <c r="P130" s="243" t="s">
        <v>265</v>
      </c>
      <c r="Q130" s="123"/>
    </row>
    <row r="131" spans="5:17" ht="15.75" x14ac:dyDescent="0.25">
      <c r="E131" s="211"/>
      <c r="F131" s="211"/>
      <c r="G131" s="242"/>
      <c r="H131" s="241"/>
      <c r="I131" s="222"/>
      <c r="J131" s="124">
        <v>2</v>
      </c>
      <c r="K131" s="124">
        <v>3</v>
      </c>
      <c r="L131" s="124">
        <v>1</v>
      </c>
      <c r="M131" s="124">
        <v>9</v>
      </c>
      <c r="N131" s="124">
        <v>1</v>
      </c>
      <c r="O131" s="124">
        <v>99</v>
      </c>
      <c r="P131" s="243" t="s">
        <v>263</v>
      </c>
      <c r="Q131" s="123"/>
    </row>
    <row r="132" spans="5:17" ht="15.75" x14ac:dyDescent="0.25">
      <c r="E132" s="211"/>
      <c r="F132" s="211"/>
      <c r="G132" s="242"/>
      <c r="H132" s="241"/>
      <c r="I132" s="222"/>
      <c r="J132" s="124">
        <v>2</v>
      </c>
      <c r="K132" s="124">
        <v>3</v>
      </c>
      <c r="L132" s="124">
        <v>1</v>
      </c>
      <c r="M132" s="124">
        <v>99</v>
      </c>
      <c r="N132" s="124">
        <v>1</v>
      </c>
      <c r="O132" s="124">
        <v>3</v>
      </c>
      <c r="P132" s="243" t="s">
        <v>312</v>
      </c>
      <c r="Q132" s="123"/>
    </row>
    <row r="133" spans="5:17" ht="15.75" x14ac:dyDescent="0.25">
      <c r="E133" s="211"/>
      <c r="F133" s="211"/>
      <c r="G133" s="242"/>
      <c r="H133" s="241"/>
      <c r="I133" s="222"/>
      <c r="J133" s="124">
        <v>2</v>
      </c>
      <c r="K133" s="124">
        <v>3</v>
      </c>
      <c r="L133" s="124">
        <v>1</v>
      </c>
      <c r="M133" s="124">
        <v>99</v>
      </c>
      <c r="N133" s="124">
        <v>1</v>
      </c>
      <c r="O133" s="124">
        <v>99</v>
      </c>
      <c r="P133" s="243" t="s">
        <v>204</v>
      </c>
      <c r="Q133" s="123"/>
    </row>
    <row r="134" spans="5:17" ht="15.75" x14ac:dyDescent="0.25">
      <c r="E134" s="211"/>
      <c r="F134" s="211"/>
      <c r="G134" s="211"/>
      <c r="H134" s="241"/>
      <c r="I134" s="222"/>
      <c r="J134" s="124"/>
      <c r="K134" s="124"/>
      <c r="L134" s="124"/>
      <c r="M134" s="124"/>
      <c r="N134" s="126"/>
      <c r="O134" s="126"/>
      <c r="P134" s="126"/>
      <c r="Q134" s="123"/>
    </row>
    <row r="135" spans="5:17" ht="15.75" x14ac:dyDescent="0.25">
      <c r="E135" s="211"/>
      <c r="F135" s="211"/>
      <c r="G135" s="211"/>
      <c r="H135" s="241"/>
      <c r="I135" s="222"/>
      <c r="J135" s="126">
        <v>2</v>
      </c>
      <c r="K135" s="126">
        <v>3</v>
      </c>
      <c r="L135" s="126">
        <v>2</v>
      </c>
      <c r="M135" s="126"/>
      <c r="N135" s="126"/>
      <c r="O135" s="126"/>
      <c r="P135" s="126" t="s">
        <v>203</v>
      </c>
      <c r="Q135" s="169">
        <f>SUM(Q136:Q146)</f>
        <v>0</v>
      </c>
    </row>
    <row r="136" spans="5:17" ht="15.75" x14ac:dyDescent="0.25">
      <c r="E136" s="211"/>
      <c r="F136" s="211"/>
      <c r="G136" s="242"/>
      <c r="H136" s="241"/>
      <c r="I136" s="222"/>
      <c r="J136" s="124">
        <v>2</v>
      </c>
      <c r="K136" s="124">
        <v>3</v>
      </c>
      <c r="L136" s="124">
        <v>2</v>
      </c>
      <c r="M136" s="124">
        <v>1</v>
      </c>
      <c r="N136" s="124">
        <v>2</v>
      </c>
      <c r="O136" s="124">
        <v>2</v>
      </c>
      <c r="P136" s="243" t="s">
        <v>279</v>
      </c>
      <c r="Q136" s="123"/>
    </row>
    <row r="137" spans="5:17" ht="15.75" x14ac:dyDescent="0.25">
      <c r="E137" s="211"/>
      <c r="F137" s="211"/>
      <c r="G137" s="242"/>
      <c r="H137" s="241"/>
      <c r="I137" s="222"/>
      <c r="J137" s="124">
        <v>2</v>
      </c>
      <c r="K137" s="124">
        <v>3</v>
      </c>
      <c r="L137" s="124">
        <v>2</v>
      </c>
      <c r="M137" s="124">
        <v>1</v>
      </c>
      <c r="N137" s="124">
        <v>2</v>
      </c>
      <c r="O137" s="124">
        <v>99</v>
      </c>
      <c r="P137" s="243" t="s">
        <v>201</v>
      </c>
      <c r="Q137" s="123"/>
    </row>
    <row r="138" spans="5:17" ht="15.75" x14ac:dyDescent="0.25">
      <c r="E138" s="211"/>
      <c r="F138" s="211"/>
      <c r="G138" s="242"/>
      <c r="H138" s="241"/>
      <c r="I138" s="222"/>
      <c r="J138" s="124">
        <v>2</v>
      </c>
      <c r="K138" s="124">
        <v>3</v>
      </c>
      <c r="L138" s="124">
        <v>2</v>
      </c>
      <c r="M138" s="124">
        <v>2</v>
      </c>
      <c r="N138" s="124">
        <v>1</v>
      </c>
      <c r="O138" s="124">
        <v>1</v>
      </c>
      <c r="P138" s="243" t="s">
        <v>388</v>
      </c>
      <c r="Q138" s="123"/>
    </row>
    <row r="139" spans="5:17" ht="15.75" x14ac:dyDescent="0.25">
      <c r="E139" s="211"/>
      <c r="F139" s="211"/>
      <c r="G139" s="242"/>
      <c r="H139" s="241"/>
      <c r="I139" s="222"/>
      <c r="J139" s="124">
        <v>2</v>
      </c>
      <c r="K139" s="124">
        <v>3</v>
      </c>
      <c r="L139" s="124">
        <v>2</v>
      </c>
      <c r="M139" s="124">
        <v>4</v>
      </c>
      <c r="N139" s="124">
        <v>1</v>
      </c>
      <c r="O139" s="124">
        <v>1</v>
      </c>
      <c r="P139" s="243" t="s">
        <v>200</v>
      </c>
      <c r="Q139" s="123"/>
    </row>
    <row r="140" spans="5:17" ht="15.75" x14ac:dyDescent="0.25">
      <c r="E140" s="211"/>
      <c r="F140" s="211"/>
      <c r="G140" s="242"/>
      <c r="H140" s="241"/>
      <c r="I140" s="222"/>
      <c r="J140" s="124">
        <v>2</v>
      </c>
      <c r="K140" s="124">
        <v>3</v>
      </c>
      <c r="L140" s="124">
        <v>2</v>
      </c>
      <c r="M140" s="124">
        <v>4</v>
      </c>
      <c r="N140" s="124">
        <v>1</v>
      </c>
      <c r="O140" s="124">
        <v>3</v>
      </c>
      <c r="P140" s="243" t="s">
        <v>199</v>
      </c>
      <c r="Q140" s="123"/>
    </row>
    <row r="141" spans="5:17" ht="15.75" x14ac:dyDescent="0.25">
      <c r="E141" s="211"/>
      <c r="F141" s="211"/>
      <c r="G141" s="242"/>
      <c r="H141" s="241"/>
      <c r="I141" s="222"/>
      <c r="J141" s="124">
        <v>2</v>
      </c>
      <c r="K141" s="124">
        <v>3</v>
      </c>
      <c r="L141" s="124">
        <v>2</v>
      </c>
      <c r="M141" s="124">
        <v>4</v>
      </c>
      <c r="N141" s="124">
        <v>1</v>
      </c>
      <c r="O141" s="124">
        <v>5</v>
      </c>
      <c r="P141" s="243" t="s">
        <v>197</v>
      </c>
      <c r="Q141" s="123"/>
    </row>
    <row r="142" spans="5:17" ht="15.75" x14ac:dyDescent="0.25">
      <c r="E142" s="211"/>
      <c r="F142" s="211"/>
      <c r="G142" s="242"/>
      <c r="H142" s="241"/>
      <c r="I142" s="222"/>
      <c r="J142" s="124">
        <v>2</v>
      </c>
      <c r="K142" s="124">
        <v>3</v>
      </c>
      <c r="L142" s="124">
        <v>2</v>
      </c>
      <c r="M142" s="124">
        <v>7</v>
      </c>
      <c r="N142" s="124">
        <v>3</v>
      </c>
      <c r="O142" s="124">
        <v>1</v>
      </c>
      <c r="P142" s="243" t="s">
        <v>196</v>
      </c>
      <c r="Q142" s="123"/>
    </row>
    <row r="143" spans="5:17" ht="15.75" x14ac:dyDescent="0.25">
      <c r="E143" s="211"/>
      <c r="F143" s="211"/>
      <c r="G143" s="242"/>
      <c r="H143" s="241"/>
      <c r="I143" s="222"/>
      <c r="J143" s="124">
        <v>2</v>
      </c>
      <c r="K143" s="124">
        <v>3</v>
      </c>
      <c r="L143" s="124">
        <v>2</v>
      </c>
      <c r="M143" s="124">
        <v>7</v>
      </c>
      <c r="N143" s="124">
        <v>3</v>
      </c>
      <c r="O143" s="124">
        <v>2</v>
      </c>
      <c r="P143" s="243" t="s">
        <v>288</v>
      </c>
      <c r="Q143" s="123"/>
    </row>
    <row r="144" spans="5:17" ht="15.75" x14ac:dyDescent="0.25">
      <c r="E144" s="211"/>
      <c r="F144" s="211"/>
      <c r="G144" s="242"/>
      <c r="H144" s="241"/>
      <c r="I144" s="222"/>
      <c r="J144" s="124">
        <v>2</v>
      </c>
      <c r="K144" s="124">
        <v>3</v>
      </c>
      <c r="L144" s="124">
        <v>2</v>
      </c>
      <c r="M144" s="124">
        <v>7</v>
      </c>
      <c r="N144" s="124">
        <v>11</v>
      </c>
      <c r="O144" s="124">
        <v>99</v>
      </c>
      <c r="P144" s="124" t="s">
        <v>194</v>
      </c>
      <c r="Q144" s="123"/>
    </row>
    <row r="145" spans="1:17" ht="15.75" x14ac:dyDescent="0.25">
      <c r="E145" s="211"/>
      <c r="F145" s="211"/>
      <c r="G145" s="211"/>
      <c r="H145" s="241"/>
      <c r="I145" s="222"/>
      <c r="J145" s="124">
        <v>2</v>
      </c>
      <c r="K145" s="124">
        <v>3</v>
      </c>
      <c r="L145" s="124">
        <v>2</v>
      </c>
      <c r="M145" s="124">
        <v>8</v>
      </c>
      <c r="N145" s="124">
        <v>1</v>
      </c>
      <c r="O145" s="124">
        <v>1</v>
      </c>
      <c r="P145" s="124" t="s">
        <v>193</v>
      </c>
      <c r="Q145" s="123"/>
    </row>
    <row r="146" spans="1:17" ht="15.75" x14ac:dyDescent="0.25">
      <c r="E146" s="211"/>
      <c r="F146" s="211"/>
      <c r="G146" s="242"/>
      <c r="H146" s="211"/>
      <c r="I146" s="241"/>
      <c r="J146" s="124">
        <v>2</v>
      </c>
      <c r="K146" s="124">
        <v>3</v>
      </c>
      <c r="L146" s="124">
        <v>2</v>
      </c>
      <c r="M146" s="124">
        <v>8</v>
      </c>
      <c r="N146" s="124">
        <v>1</v>
      </c>
      <c r="O146" s="124">
        <v>2</v>
      </c>
      <c r="P146" s="124" t="s">
        <v>192</v>
      </c>
      <c r="Q146" s="123"/>
    </row>
    <row r="147" spans="1:17" ht="16.5" thickBot="1" x14ac:dyDescent="0.3">
      <c r="E147" s="211"/>
      <c r="F147" s="211"/>
      <c r="G147" s="211"/>
      <c r="H147" s="211"/>
      <c r="I147" s="241"/>
      <c r="J147" s="211"/>
      <c r="K147" s="211"/>
      <c r="L147" s="211"/>
      <c r="M147" s="211"/>
      <c r="N147" s="211"/>
      <c r="O147" s="211"/>
      <c r="P147" s="211"/>
      <c r="Q147" s="217">
        <f>SUM(Q118)</f>
        <v>0</v>
      </c>
    </row>
    <row r="148" spans="1:17" ht="17.25" thickTop="1" thickBot="1" x14ac:dyDescent="0.3">
      <c r="E148" s="211"/>
      <c r="F148" s="211"/>
      <c r="G148" s="241"/>
      <c r="H148" s="162"/>
      <c r="I148" s="241"/>
      <c r="J148" s="124"/>
      <c r="K148" s="124"/>
      <c r="L148" s="124"/>
      <c r="M148" s="124"/>
      <c r="N148" s="124" t="s">
        <v>373</v>
      </c>
      <c r="O148" s="124"/>
      <c r="P148" s="124"/>
      <c r="Q148" s="214">
        <f>SUM(Q147)</f>
        <v>0</v>
      </c>
    </row>
    <row r="149" spans="1:17" ht="14.25" thickTop="1" thickBot="1" x14ac:dyDescent="0.25">
      <c r="A149" s="114"/>
      <c r="B149" s="114"/>
      <c r="C149" s="114"/>
      <c r="D149" s="114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40"/>
    </row>
    <row r="150" spans="1:17" ht="13.5" thickTop="1" x14ac:dyDescent="0.2">
      <c r="A150" s="19" t="s">
        <v>0</v>
      </c>
      <c r="E150" s="124"/>
      <c r="F150" s="211"/>
      <c r="G150" s="211"/>
      <c r="H150" s="239"/>
      <c r="I150" s="211"/>
      <c r="J150" s="211"/>
      <c r="K150" s="211"/>
      <c r="L150" s="211"/>
      <c r="M150" s="211"/>
      <c r="N150" s="211"/>
      <c r="O150" s="211"/>
      <c r="P150" s="211"/>
      <c r="Q150" s="218"/>
    </row>
    <row r="151" spans="1:17" x14ac:dyDescent="0.2">
      <c r="A151" s="19"/>
      <c r="E151" s="124"/>
      <c r="F151" s="211"/>
      <c r="G151" s="211"/>
      <c r="H151" s="257"/>
      <c r="I151" s="211"/>
      <c r="J151" s="211"/>
      <c r="K151" s="211"/>
      <c r="L151" s="211"/>
      <c r="M151" s="211"/>
      <c r="N151" s="211"/>
      <c r="O151" s="211"/>
      <c r="P151" s="211"/>
      <c r="Q151" s="218"/>
    </row>
    <row r="152" spans="1:17" ht="15.75" x14ac:dyDescent="0.25">
      <c r="A152" s="158" t="s">
        <v>401</v>
      </c>
      <c r="B152" s="156"/>
      <c r="C152" s="156"/>
      <c r="D152" s="156"/>
      <c r="E152" s="156"/>
      <c r="F152" s="256"/>
      <c r="G152" s="256"/>
      <c r="H152" s="255"/>
      <c r="I152" s="126"/>
      <c r="J152" s="244"/>
      <c r="K152" s="244"/>
      <c r="L152" s="244"/>
      <c r="M152" s="244"/>
      <c r="N152" s="244"/>
      <c r="O152" s="244"/>
      <c r="P152" s="254"/>
      <c r="Q152" s="123"/>
    </row>
    <row r="153" spans="1:17" x14ac:dyDescent="0.2">
      <c r="A153" s="252"/>
      <c r="B153" s="251"/>
      <c r="C153" s="253"/>
      <c r="D153" s="249"/>
      <c r="E153" s="149"/>
      <c r="F153" s="249"/>
      <c r="G153" s="249"/>
      <c r="H153" s="249"/>
      <c r="I153" s="174"/>
      <c r="J153" s="174" t="s">
        <v>253</v>
      </c>
      <c r="K153" s="334" t="s">
        <v>241</v>
      </c>
      <c r="L153" s="334"/>
      <c r="M153" s="334"/>
      <c r="N153" s="334"/>
      <c r="O153" s="334"/>
      <c r="P153" s="252"/>
      <c r="Q153" s="152"/>
    </row>
    <row r="154" spans="1:17" x14ac:dyDescent="0.2">
      <c r="A154" s="252"/>
      <c r="B154" s="251" t="s">
        <v>252</v>
      </c>
      <c r="C154" s="251" t="s">
        <v>251</v>
      </c>
      <c r="D154" s="250" t="s">
        <v>250</v>
      </c>
      <c r="E154" s="149"/>
      <c r="F154" s="149" t="s">
        <v>249</v>
      </c>
      <c r="G154" s="149" t="s">
        <v>248</v>
      </c>
      <c r="H154" s="249"/>
      <c r="I154" s="150"/>
      <c r="J154" s="149" t="s">
        <v>247</v>
      </c>
      <c r="K154" s="149" t="s">
        <v>246</v>
      </c>
      <c r="L154" s="149" t="s">
        <v>245</v>
      </c>
      <c r="M154" s="149" t="s">
        <v>245</v>
      </c>
      <c r="N154" s="149" t="s">
        <v>244</v>
      </c>
      <c r="O154" s="149" t="s">
        <v>244</v>
      </c>
      <c r="P154" s="148" t="s">
        <v>243</v>
      </c>
      <c r="Q154" s="206" t="s">
        <v>242</v>
      </c>
    </row>
    <row r="155" spans="1:17" x14ac:dyDescent="0.2">
      <c r="A155" s="142" t="s">
        <v>299</v>
      </c>
      <c r="B155" s="143" t="s">
        <v>240</v>
      </c>
      <c r="C155" s="248" t="s">
        <v>239</v>
      </c>
      <c r="D155" s="248" t="s">
        <v>238</v>
      </c>
      <c r="E155" s="146" t="s">
        <v>237</v>
      </c>
      <c r="F155" s="145" t="s">
        <v>236</v>
      </c>
      <c r="G155" s="145" t="s">
        <v>236</v>
      </c>
      <c r="H155" s="145" t="s">
        <v>235</v>
      </c>
      <c r="I155" s="144" t="s">
        <v>234</v>
      </c>
      <c r="J155" s="142" t="s">
        <v>233</v>
      </c>
      <c r="K155" s="142"/>
      <c r="L155" s="142" t="s">
        <v>232</v>
      </c>
      <c r="M155" s="142" t="s">
        <v>231</v>
      </c>
      <c r="N155" s="248">
        <v>1</v>
      </c>
      <c r="O155" s="248">
        <v>2</v>
      </c>
      <c r="P155" s="247"/>
      <c r="Q155" s="246" t="s">
        <v>230</v>
      </c>
    </row>
    <row r="156" spans="1:17" x14ac:dyDescent="0.2">
      <c r="A156" s="126" t="s">
        <v>386</v>
      </c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45"/>
    </row>
    <row r="157" spans="1:17" x14ac:dyDescent="0.2">
      <c r="A157" s="124"/>
      <c r="B157" s="132" t="s">
        <v>385</v>
      </c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45"/>
    </row>
    <row r="158" spans="1:17" x14ac:dyDescent="0.2">
      <c r="A158" s="124"/>
      <c r="C158" s="132" t="s">
        <v>384</v>
      </c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45"/>
    </row>
    <row r="159" spans="1:17" x14ac:dyDescent="0.2">
      <c r="A159" s="124"/>
      <c r="D159" s="132" t="s">
        <v>383</v>
      </c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45"/>
    </row>
    <row r="160" spans="1:17" x14ac:dyDescent="0.2">
      <c r="E160" s="126">
        <v>22</v>
      </c>
      <c r="F160" s="126" t="s">
        <v>382</v>
      </c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123"/>
    </row>
    <row r="161" spans="5:17" x14ac:dyDescent="0.2">
      <c r="E161" s="211"/>
      <c r="F161" s="226" t="s">
        <v>381</v>
      </c>
      <c r="G161" s="244" t="s">
        <v>380</v>
      </c>
      <c r="H161" s="211"/>
      <c r="I161" s="211"/>
      <c r="J161" s="211"/>
      <c r="K161" s="211"/>
      <c r="L161" s="211"/>
      <c r="M161" s="211"/>
      <c r="N161" s="211"/>
      <c r="O161" s="211"/>
      <c r="P161" s="211"/>
      <c r="Q161" s="123"/>
    </row>
    <row r="162" spans="5:17" x14ac:dyDescent="0.2">
      <c r="E162" s="211"/>
      <c r="F162" s="211"/>
      <c r="G162" s="226" t="s">
        <v>379</v>
      </c>
      <c r="H162" s="126" t="s">
        <v>378</v>
      </c>
      <c r="I162" s="211"/>
      <c r="J162" s="211"/>
      <c r="K162" s="211"/>
      <c r="L162" s="211"/>
      <c r="M162" s="211"/>
      <c r="N162" s="211"/>
      <c r="O162" s="211"/>
      <c r="P162" s="211"/>
      <c r="Q162" s="123"/>
    </row>
    <row r="163" spans="5:17" x14ac:dyDescent="0.2">
      <c r="E163" s="211"/>
      <c r="F163" s="211"/>
      <c r="G163" s="226"/>
      <c r="H163" s="226" t="s">
        <v>377</v>
      </c>
      <c r="I163" s="211"/>
      <c r="J163" s="211"/>
      <c r="K163" s="211"/>
      <c r="L163" s="211"/>
      <c r="M163" s="211"/>
      <c r="N163" s="211"/>
      <c r="O163" s="211"/>
      <c r="P163" s="211"/>
      <c r="Q163" s="123"/>
    </row>
    <row r="164" spans="5:17" ht="15.75" x14ac:dyDescent="0.25">
      <c r="E164" s="211"/>
      <c r="F164" s="211"/>
      <c r="G164" s="211"/>
      <c r="H164" s="241"/>
      <c r="I164" s="222">
        <v>2.09</v>
      </c>
      <c r="J164" s="126" t="s">
        <v>273</v>
      </c>
      <c r="K164" s="126"/>
      <c r="L164" s="126"/>
      <c r="M164" s="126"/>
      <c r="N164" s="126"/>
      <c r="O164" s="126"/>
      <c r="P164" s="126"/>
      <c r="Q164" s="123"/>
    </row>
    <row r="165" spans="5:17" ht="15.75" x14ac:dyDescent="0.25">
      <c r="E165" s="211"/>
      <c r="F165" s="211"/>
      <c r="G165" s="211"/>
      <c r="H165" s="241"/>
      <c r="I165" s="222"/>
      <c r="J165" s="126">
        <v>2</v>
      </c>
      <c r="K165" s="126">
        <v>3</v>
      </c>
      <c r="L165" s="126"/>
      <c r="M165" s="126"/>
      <c r="N165" s="126"/>
      <c r="O165" s="126"/>
      <c r="P165" s="126" t="s">
        <v>220</v>
      </c>
      <c r="Q165" s="169">
        <f>SUM(Q166,Q188)</f>
        <v>0</v>
      </c>
    </row>
    <row r="166" spans="5:17" ht="15.75" x14ac:dyDescent="0.25">
      <c r="E166" s="211"/>
      <c r="F166" s="211"/>
      <c r="G166" s="211"/>
      <c r="H166" s="241"/>
      <c r="I166" s="222"/>
      <c r="J166" s="126">
        <v>2</v>
      </c>
      <c r="K166" s="126">
        <v>3</v>
      </c>
      <c r="L166" s="126">
        <v>1</v>
      </c>
      <c r="M166" s="126"/>
      <c r="N166" s="126"/>
      <c r="O166" s="126"/>
      <c r="P166" s="126" t="s">
        <v>219</v>
      </c>
      <c r="Q166" s="125">
        <f>SUM(Q167:Q186)</f>
        <v>0</v>
      </c>
    </row>
    <row r="167" spans="5:17" ht="15.75" x14ac:dyDescent="0.25">
      <c r="E167" s="211"/>
      <c r="F167" s="211"/>
      <c r="G167" s="242"/>
      <c r="H167" s="241"/>
      <c r="I167" s="222"/>
      <c r="J167" s="124">
        <v>2</v>
      </c>
      <c r="K167" s="124">
        <v>3</v>
      </c>
      <c r="L167" s="124">
        <v>1</v>
      </c>
      <c r="M167" s="124">
        <v>1</v>
      </c>
      <c r="N167" s="124">
        <v>1</v>
      </c>
      <c r="O167" s="124">
        <v>1</v>
      </c>
      <c r="P167" s="124" t="s">
        <v>218</v>
      </c>
      <c r="Q167" s="123"/>
    </row>
    <row r="168" spans="5:17" ht="15.75" x14ac:dyDescent="0.25">
      <c r="E168" s="211"/>
      <c r="F168" s="211"/>
      <c r="G168" s="211"/>
      <c r="H168" s="241"/>
      <c r="I168" s="222"/>
      <c r="J168" s="124">
        <v>2</v>
      </c>
      <c r="K168" s="124">
        <v>3</v>
      </c>
      <c r="L168" s="124">
        <v>1</v>
      </c>
      <c r="M168" s="124">
        <v>2</v>
      </c>
      <c r="N168" s="124">
        <v>1</v>
      </c>
      <c r="O168" s="124">
        <v>1</v>
      </c>
      <c r="P168" s="124" t="s">
        <v>217</v>
      </c>
      <c r="Q168" s="123"/>
    </row>
    <row r="169" spans="5:17" ht="15.75" x14ac:dyDescent="0.25">
      <c r="E169" s="211"/>
      <c r="F169" s="211"/>
      <c r="G169" s="242"/>
      <c r="H169" s="241"/>
      <c r="I169" s="222"/>
      <c r="J169" s="124">
        <v>2</v>
      </c>
      <c r="K169" s="124">
        <v>3</v>
      </c>
      <c r="L169" s="124">
        <v>1</v>
      </c>
      <c r="M169" s="124">
        <v>2</v>
      </c>
      <c r="N169" s="124">
        <v>1</v>
      </c>
      <c r="O169" s="124">
        <v>3</v>
      </c>
      <c r="P169" s="243" t="s">
        <v>216</v>
      </c>
      <c r="Q169" s="123"/>
    </row>
    <row r="170" spans="5:17" ht="15.75" x14ac:dyDescent="0.25">
      <c r="E170" s="211"/>
      <c r="F170" s="211"/>
      <c r="G170" s="242"/>
      <c r="H170" s="241"/>
      <c r="I170" s="222"/>
      <c r="J170" s="124">
        <v>2</v>
      </c>
      <c r="K170" s="124">
        <v>3</v>
      </c>
      <c r="L170" s="124">
        <v>1</v>
      </c>
      <c r="M170" s="124">
        <v>3</v>
      </c>
      <c r="N170" s="124">
        <v>1</v>
      </c>
      <c r="O170" s="124">
        <v>1</v>
      </c>
      <c r="P170" s="243" t="s">
        <v>267</v>
      </c>
      <c r="Q170" s="123"/>
    </row>
    <row r="171" spans="5:17" ht="15.75" x14ac:dyDescent="0.25">
      <c r="E171" s="211"/>
      <c r="F171" s="211"/>
      <c r="G171" s="242"/>
      <c r="H171" s="241"/>
      <c r="I171" s="222"/>
      <c r="J171" s="124">
        <v>2</v>
      </c>
      <c r="K171" s="124">
        <v>3</v>
      </c>
      <c r="L171" s="124">
        <v>1</v>
      </c>
      <c r="M171" s="124">
        <v>3</v>
      </c>
      <c r="N171" s="124">
        <v>1</v>
      </c>
      <c r="O171" s="124">
        <v>2</v>
      </c>
      <c r="P171" s="243" t="s">
        <v>266</v>
      </c>
      <c r="Q171" s="123"/>
    </row>
    <row r="172" spans="5:17" ht="15.75" x14ac:dyDescent="0.25">
      <c r="E172" s="211"/>
      <c r="F172" s="211"/>
      <c r="G172" s="211"/>
      <c r="H172" s="241"/>
      <c r="I172" s="222"/>
      <c r="J172" s="124">
        <v>2</v>
      </c>
      <c r="K172" s="124">
        <v>3</v>
      </c>
      <c r="L172" s="124">
        <v>1</v>
      </c>
      <c r="M172" s="124">
        <v>5</v>
      </c>
      <c r="N172" s="124">
        <v>1</v>
      </c>
      <c r="O172" s="124">
        <v>1</v>
      </c>
      <c r="P172" s="124" t="s">
        <v>213</v>
      </c>
      <c r="Q172" s="123"/>
    </row>
    <row r="173" spans="5:17" ht="15.75" x14ac:dyDescent="0.25">
      <c r="E173" s="211"/>
      <c r="F173" s="211"/>
      <c r="G173" s="242"/>
      <c r="H173" s="241"/>
      <c r="I173" s="222"/>
      <c r="J173" s="124">
        <v>2</v>
      </c>
      <c r="K173" s="124">
        <v>3</v>
      </c>
      <c r="L173" s="124">
        <v>1</v>
      </c>
      <c r="M173" s="124">
        <v>5</v>
      </c>
      <c r="N173" s="124">
        <v>2</v>
      </c>
      <c r="O173" s="124">
        <v>1</v>
      </c>
      <c r="P173" s="243" t="s">
        <v>400</v>
      </c>
      <c r="Q173" s="123"/>
    </row>
    <row r="174" spans="5:17" ht="15.75" x14ac:dyDescent="0.25">
      <c r="E174" s="211"/>
      <c r="F174" s="211"/>
      <c r="G174" s="242"/>
      <c r="H174" s="241"/>
      <c r="I174" s="222"/>
      <c r="J174" s="124">
        <v>2</v>
      </c>
      <c r="K174" s="124">
        <v>3</v>
      </c>
      <c r="L174" s="124">
        <v>1</v>
      </c>
      <c r="M174" s="124">
        <v>5</v>
      </c>
      <c r="N174" s="124">
        <v>3</v>
      </c>
      <c r="O174" s="124">
        <v>1</v>
      </c>
      <c r="P174" s="243" t="s">
        <v>211</v>
      </c>
      <c r="Q174" s="123"/>
    </row>
    <row r="175" spans="5:17" ht="15.75" x14ac:dyDescent="0.25">
      <c r="E175" s="211"/>
      <c r="F175" s="211"/>
      <c r="G175" s="242"/>
      <c r="H175" s="241"/>
      <c r="I175" s="222"/>
      <c r="J175" s="124">
        <v>2</v>
      </c>
      <c r="K175" s="124">
        <v>3</v>
      </c>
      <c r="L175" s="124">
        <v>1</v>
      </c>
      <c r="M175" s="124">
        <v>5</v>
      </c>
      <c r="N175" s="124">
        <v>3</v>
      </c>
      <c r="O175" s="124">
        <v>2</v>
      </c>
      <c r="P175" s="243" t="s">
        <v>297</v>
      </c>
      <c r="Q175" s="123"/>
    </row>
    <row r="176" spans="5:17" ht="15.75" x14ac:dyDescent="0.25">
      <c r="E176" s="211"/>
      <c r="F176" s="211"/>
      <c r="G176" s="242"/>
      <c r="H176" s="241"/>
      <c r="I176" s="222"/>
      <c r="J176" s="124">
        <v>2</v>
      </c>
      <c r="K176" s="124">
        <v>3</v>
      </c>
      <c r="L176" s="124">
        <v>1</v>
      </c>
      <c r="M176" s="124">
        <v>5</v>
      </c>
      <c r="N176" s="124">
        <v>4</v>
      </c>
      <c r="O176" s="124">
        <v>1</v>
      </c>
      <c r="P176" s="243" t="s">
        <v>209</v>
      </c>
      <c r="Q176" s="123"/>
    </row>
    <row r="177" spans="5:17" ht="15.75" x14ac:dyDescent="0.25">
      <c r="E177" s="211"/>
      <c r="F177" s="211"/>
      <c r="G177" s="242"/>
      <c r="H177" s="241"/>
      <c r="I177" s="222"/>
      <c r="J177" s="124">
        <v>2</v>
      </c>
      <c r="K177" s="124">
        <v>3</v>
      </c>
      <c r="L177" s="124">
        <v>1</v>
      </c>
      <c r="M177" s="124">
        <v>6</v>
      </c>
      <c r="N177" s="124">
        <v>1</v>
      </c>
      <c r="O177" s="124">
        <v>99</v>
      </c>
      <c r="P177" s="243" t="s">
        <v>265</v>
      </c>
      <c r="Q177" s="123"/>
    </row>
    <row r="178" spans="5:17" ht="15.75" x14ac:dyDescent="0.25">
      <c r="E178" s="211"/>
      <c r="F178" s="211"/>
      <c r="G178" s="242"/>
      <c r="H178" s="241"/>
      <c r="I178" s="222"/>
      <c r="J178" s="124">
        <v>2</v>
      </c>
      <c r="K178" s="124">
        <v>3</v>
      </c>
      <c r="L178" s="124">
        <v>1</v>
      </c>
      <c r="M178" s="124">
        <v>11</v>
      </c>
      <c r="N178" s="124">
        <v>1</v>
      </c>
      <c r="O178" s="124">
        <v>1</v>
      </c>
      <c r="P178" s="243" t="s">
        <v>294</v>
      </c>
      <c r="Q178" s="123"/>
    </row>
    <row r="179" spans="5:17" ht="15.75" x14ac:dyDescent="0.25">
      <c r="E179" s="211"/>
      <c r="F179" s="211"/>
      <c r="G179" s="242"/>
      <c r="H179" s="241"/>
      <c r="I179" s="222"/>
      <c r="J179" s="124">
        <v>2</v>
      </c>
      <c r="K179" s="124">
        <v>3</v>
      </c>
      <c r="L179" s="124">
        <v>1</v>
      </c>
      <c r="M179" s="124">
        <v>11</v>
      </c>
      <c r="N179" s="124">
        <v>1</v>
      </c>
      <c r="O179" s="124">
        <v>2</v>
      </c>
      <c r="P179" s="243" t="s">
        <v>391</v>
      </c>
      <c r="Q179" s="123"/>
    </row>
    <row r="180" spans="5:17" ht="15.75" x14ac:dyDescent="0.25">
      <c r="E180" s="211"/>
      <c r="F180" s="211"/>
      <c r="G180" s="242"/>
      <c r="H180" s="241"/>
      <c r="I180" s="222"/>
      <c r="J180" s="124">
        <v>2</v>
      </c>
      <c r="K180" s="124">
        <v>3</v>
      </c>
      <c r="L180" s="124">
        <v>1</v>
      </c>
      <c r="M180" s="124">
        <v>11</v>
      </c>
      <c r="N180" s="124">
        <v>1</v>
      </c>
      <c r="O180" s="124">
        <v>3</v>
      </c>
      <c r="P180" s="243" t="s">
        <v>399</v>
      </c>
      <c r="Q180" s="123"/>
    </row>
    <row r="181" spans="5:17" ht="15.75" x14ac:dyDescent="0.25">
      <c r="E181" s="211"/>
      <c r="F181" s="211"/>
      <c r="G181" s="242"/>
      <c r="H181" s="241"/>
      <c r="I181" s="222"/>
      <c r="J181" s="124">
        <v>2</v>
      </c>
      <c r="K181" s="124">
        <v>3</v>
      </c>
      <c r="L181" s="124">
        <v>1</v>
      </c>
      <c r="M181" s="124">
        <v>11</v>
      </c>
      <c r="N181" s="124">
        <v>1</v>
      </c>
      <c r="O181" s="124">
        <v>4</v>
      </c>
      <c r="P181" s="243" t="s">
        <v>206</v>
      </c>
      <c r="Q181" s="123"/>
    </row>
    <row r="182" spans="5:17" ht="15.75" x14ac:dyDescent="0.25">
      <c r="E182" s="211"/>
      <c r="F182" s="211"/>
      <c r="G182" s="242"/>
      <c r="H182" s="241"/>
      <c r="I182" s="222"/>
      <c r="J182" s="124">
        <v>2</v>
      </c>
      <c r="K182" s="124">
        <v>3</v>
      </c>
      <c r="L182" s="124">
        <v>1</v>
      </c>
      <c r="M182" s="124">
        <v>11</v>
      </c>
      <c r="N182" s="124">
        <v>1</v>
      </c>
      <c r="O182" s="124">
        <v>5</v>
      </c>
      <c r="P182" s="243" t="s">
        <v>261</v>
      </c>
      <c r="Q182" s="123"/>
    </row>
    <row r="183" spans="5:17" ht="15.75" x14ac:dyDescent="0.25">
      <c r="E183" s="211"/>
      <c r="F183" s="211"/>
      <c r="G183" s="242"/>
      <c r="H183" s="241"/>
      <c r="I183" s="222"/>
      <c r="J183" s="124">
        <v>2</v>
      </c>
      <c r="K183" s="124">
        <v>3</v>
      </c>
      <c r="L183" s="124">
        <v>1</v>
      </c>
      <c r="M183" s="124">
        <v>11</v>
      </c>
      <c r="N183" s="124">
        <v>1</v>
      </c>
      <c r="O183" s="124">
        <v>6</v>
      </c>
      <c r="P183" s="243" t="s">
        <v>260</v>
      </c>
      <c r="Q183" s="123"/>
    </row>
    <row r="184" spans="5:17" ht="15.75" x14ac:dyDescent="0.25">
      <c r="E184" s="211"/>
      <c r="F184" s="211"/>
      <c r="G184" s="242"/>
      <c r="H184" s="241"/>
      <c r="I184" s="222"/>
      <c r="J184" s="124">
        <v>2</v>
      </c>
      <c r="K184" s="124">
        <v>3</v>
      </c>
      <c r="L184" s="124">
        <v>1</v>
      </c>
      <c r="M184" s="124">
        <v>99</v>
      </c>
      <c r="N184" s="124">
        <v>1</v>
      </c>
      <c r="O184" s="124">
        <v>1</v>
      </c>
      <c r="P184" s="243" t="s">
        <v>205</v>
      </c>
      <c r="Q184" s="123"/>
    </row>
    <row r="185" spans="5:17" ht="15.75" x14ac:dyDescent="0.25">
      <c r="E185" s="211"/>
      <c r="F185" s="211"/>
      <c r="G185" s="242"/>
      <c r="H185" s="241"/>
      <c r="I185" s="222"/>
      <c r="J185" s="124">
        <v>2</v>
      </c>
      <c r="K185" s="124">
        <v>3</v>
      </c>
      <c r="L185" s="124">
        <v>1</v>
      </c>
      <c r="M185" s="124">
        <v>99</v>
      </c>
      <c r="N185" s="124">
        <v>1</v>
      </c>
      <c r="O185" s="124">
        <v>3</v>
      </c>
      <c r="P185" s="243" t="s">
        <v>398</v>
      </c>
      <c r="Q185" s="123"/>
    </row>
    <row r="186" spans="5:17" ht="15.75" x14ac:dyDescent="0.25">
      <c r="E186" s="211"/>
      <c r="F186" s="211"/>
      <c r="G186" s="242"/>
      <c r="H186" s="241"/>
      <c r="I186" s="222"/>
      <c r="J186" s="124">
        <v>2</v>
      </c>
      <c r="K186" s="124">
        <v>3</v>
      </c>
      <c r="L186" s="124">
        <v>1</v>
      </c>
      <c r="M186" s="124">
        <v>99</v>
      </c>
      <c r="N186" s="124">
        <v>1</v>
      </c>
      <c r="O186" s="124">
        <v>99</v>
      </c>
      <c r="P186" s="243" t="s">
        <v>204</v>
      </c>
      <c r="Q186" s="123"/>
    </row>
    <row r="187" spans="5:17" ht="15.75" x14ac:dyDescent="0.25">
      <c r="E187" s="211"/>
      <c r="F187" s="211"/>
      <c r="G187" s="211"/>
      <c r="H187" s="241"/>
      <c r="I187" s="222"/>
      <c r="J187" s="124"/>
      <c r="K187" s="124"/>
      <c r="L187" s="124"/>
      <c r="M187" s="124"/>
      <c r="N187" s="126"/>
      <c r="O187" s="126"/>
      <c r="P187" s="126"/>
      <c r="Q187" s="123"/>
    </row>
    <row r="188" spans="5:17" ht="15.75" x14ac:dyDescent="0.25">
      <c r="E188" s="211"/>
      <c r="F188" s="211"/>
      <c r="G188" s="211"/>
      <c r="H188" s="241"/>
      <c r="I188" s="222"/>
      <c r="J188" s="126">
        <v>2</v>
      </c>
      <c r="K188" s="126">
        <v>3</v>
      </c>
      <c r="L188" s="126">
        <v>2</v>
      </c>
      <c r="M188" s="126"/>
      <c r="N188" s="126"/>
      <c r="O188" s="126"/>
      <c r="P188" s="126" t="s">
        <v>203</v>
      </c>
      <c r="Q188" s="169">
        <f>SUM(Q189:Q200)</f>
        <v>0</v>
      </c>
    </row>
    <row r="189" spans="5:17" ht="15.75" x14ac:dyDescent="0.25">
      <c r="E189" s="211"/>
      <c r="F189" s="211"/>
      <c r="G189" s="242"/>
      <c r="H189" s="241"/>
      <c r="I189" s="222"/>
      <c r="J189" s="124">
        <v>2</v>
      </c>
      <c r="K189" s="124">
        <v>3</v>
      </c>
      <c r="L189" s="124">
        <v>2</v>
      </c>
      <c r="M189" s="124">
        <v>2</v>
      </c>
      <c r="N189" s="124">
        <v>1</v>
      </c>
      <c r="O189" s="124">
        <v>1</v>
      </c>
      <c r="P189" s="243" t="s">
        <v>388</v>
      </c>
      <c r="Q189" s="123"/>
    </row>
    <row r="190" spans="5:17" ht="15.75" x14ac:dyDescent="0.25">
      <c r="E190" s="211"/>
      <c r="F190" s="211"/>
      <c r="G190" s="242"/>
      <c r="H190" s="241"/>
      <c r="I190" s="222"/>
      <c r="J190" s="124">
        <v>2</v>
      </c>
      <c r="K190" s="124">
        <v>3</v>
      </c>
      <c r="L190" s="124">
        <v>2</v>
      </c>
      <c r="M190" s="124">
        <v>2</v>
      </c>
      <c r="N190" s="124">
        <v>1</v>
      </c>
      <c r="O190" s="124">
        <v>2</v>
      </c>
      <c r="P190" s="243" t="s">
        <v>397</v>
      </c>
      <c r="Q190" s="123"/>
    </row>
    <row r="191" spans="5:17" ht="15.75" x14ac:dyDescent="0.25">
      <c r="E191" s="211"/>
      <c r="F191" s="211"/>
      <c r="G191" s="242"/>
      <c r="H191" s="241"/>
      <c r="I191" s="222"/>
      <c r="J191" s="124">
        <v>2</v>
      </c>
      <c r="K191" s="124">
        <v>3</v>
      </c>
      <c r="L191" s="124">
        <v>2</v>
      </c>
      <c r="M191" s="124">
        <v>2</v>
      </c>
      <c r="N191" s="124">
        <v>2</v>
      </c>
      <c r="O191" s="124">
        <v>2</v>
      </c>
      <c r="P191" s="124" t="s">
        <v>274</v>
      </c>
      <c r="Q191" s="123"/>
    </row>
    <row r="192" spans="5:17" ht="15.75" x14ac:dyDescent="0.25">
      <c r="E192" s="211"/>
      <c r="F192" s="211"/>
      <c r="G192" s="242"/>
      <c r="H192" s="241"/>
      <c r="I192" s="222"/>
      <c r="J192" s="124">
        <v>2</v>
      </c>
      <c r="K192" s="124">
        <v>3</v>
      </c>
      <c r="L192" s="124">
        <v>2</v>
      </c>
      <c r="M192" s="124">
        <v>3</v>
      </c>
      <c r="N192" s="124">
        <v>1</v>
      </c>
      <c r="O192" s="124">
        <v>1</v>
      </c>
      <c r="P192" s="243" t="s">
        <v>315</v>
      </c>
      <c r="Q192" s="123"/>
    </row>
    <row r="193" spans="1:17" ht="15.75" x14ac:dyDescent="0.25">
      <c r="E193" s="211"/>
      <c r="F193" s="211"/>
      <c r="G193" s="242"/>
      <c r="H193" s="241"/>
      <c r="I193" s="222"/>
      <c r="J193" s="124">
        <v>2</v>
      </c>
      <c r="K193" s="124">
        <v>3</v>
      </c>
      <c r="L193" s="124">
        <v>2</v>
      </c>
      <c r="M193" s="124">
        <v>4</v>
      </c>
      <c r="N193" s="124">
        <v>1</v>
      </c>
      <c r="O193" s="124">
        <v>1</v>
      </c>
      <c r="P193" s="243" t="s">
        <v>200</v>
      </c>
      <c r="Q193" s="123"/>
    </row>
    <row r="194" spans="1:17" ht="15.75" x14ac:dyDescent="0.25">
      <c r="E194" s="211"/>
      <c r="F194" s="211"/>
      <c r="G194" s="211"/>
      <c r="H194" s="241"/>
      <c r="I194" s="222"/>
      <c r="J194" s="124">
        <v>2</v>
      </c>
      <c r="K194" s="124">
        <v>3</v>
      </c>
      <c r="L194" s="124">
        <v>2</v>
      </c>
      <c r="M194" s="124">
        <v>4</v>
      </c>
      <c r="N194" s="124">
        <v>1</v>
      </c>
      <c r="O194" s="124">
        <v>5</v>
      </c>
      <c r="P194" s="243" t="s">
        <v>396</v>
      </c>
      <c r="Q194" s="123"/>
    </row>
    <row r="195" spans="1:17" ht="15.75" x14ac:dyDescent="0.25">
      <c r="E195" s="211"/>
      <c r="F195" s="211"/>
      <c r="G195" s="211"/>
      <c r="H195" s="241"/>
      <c r="I195" s="222"/>
      <c r="J195" s="124">
        <v>2</v>
      </c>
      <c r="K195" s="124">
        <v>3</v>
      </c>
      <c r="L195" s="124">
        <v>2</v>
      </c>
      <c r="M195" s="124">
        <v>5</v>
      </c>
      <c r="N195" s="124">
        <v>1</v>
      </c>
      <c r="O195" s="124">
        <v>99</v>
      </c>
      <c r="P195" s="243" t="s">
        <v>338</v>
      </c>
      <c r="Q195" s="123"/>
    </row>
    <row r="196" spans="1:17" ht="15.75" x14ac:dyDescent="0.25">
      <c r="E196" s="211"/>
      <c r="F196" s="211"/>
      <c r="G196" s="211"/>
      <c r="H196" s="241"/>
      <c r="I196" s="222"/>
      <c r="J196" s="124">
        <v>2</v>
      </c>
      <c r="K196" s="124">
        <v>3</v>
      </c>
      <c r="L196" s="124">
        <v>2</v>
      </c>
      <c r="M196" s="124">
        <v>7</v>
      </c>
      <c r="N196" s="124">
        <v>3</v>
      </c>
      <c r="O196" s="124">
        <v>1</v>
      </c>
      <c r="P196" s="243" t="s">
        <v>196</v>
      </c>
      <c r="Q196" s="123"/>
    </row>
    <row r="197" spans="1:17" ht="15.75" x14ac:dyDescent="0.25">
      <c r="E197" s="211"/>
      <c r="F197" s="211"/>
      <c r="G197" s="211"/>
      <c r="H197" s="241"/>
      <c r="I197" s="222"/>
      <c r="J197" s="124">
        <v>2</v>
      </c>
      <c r="K197" s="124">
        <v>3</v>
      </c>
      <c r="L197" s="124">
        <v>2</v>
      </c>
      <c r="M197" s="124">
        <v>7</v>
      </c>
      <c r="N197" s="124">
        <v>3</v>
      </c>
      <c r="O197" s="124">
        <v>2</v>
      </c>
      <c r="P197" s="243" t="s">
        <v>288</v>
      </c>
      <c r="Q197" s="123"/>
    </row>
    <row r="198" spans="1:17" ht="15.75" x14ac:dyDescent="0.25">
      <c r="E198" s="211"/>
      <c r="F198" s="211"/>
      <c r="G198" s="242"/>
      <c r="H198" s="241"/>
      <c r="I198" s="222"/>
      <c r="J198" s="124">
        <v>2</v>
      </c>
      <c r="K198" s="124">
        <v>3</v>
      </c>
      <c r="L198" s="124">
        <v>2</v>
      </c>
      <c r="M198" s="124">
        <v>7</v>
      </c>
      <c r="N198" s="124">
        <v>11</v>
      </c>
      <c r="O198" s="124">
        <v>99</v>
      </c>
      <c r="P198" s="124" t="s">
        <v>194</v>
      </c>
      <c r="Q198" s="123"/>
    </row>
    <row r="199" spans="1:17" ht="15.75" x14ac:dyDescent="0.25">
      <c r="E199" s="211"/>
      <c r="F199" s="211"/>
      <c r="G199" s="211"/>
      <c r="H199" s="241"/>
      <c r="I199" s="222"/>
      <c r="J199" s="124">
        <v>2</v>
      </c>
      <c r="K199" s="124">
        <v>3</v>
      </c>
      <c r="L199" s="124">
        <v>2</v>
      </c>
      <c r="M199" s="124">
        <v>8</v>
      </c>
      <c r="N199" s="124">
        <v>1</v>
      </c>
      <c r="O199" s="124">
        <v>1</v>
      </c>
      <c r="P199" s="124" t="s">
        <v>193</v>
      </c>
      <c r="Q199" s="123"/>
    </row>
    <row r="200" spans="1:17" ht="15.75" x14ac:dyDescent="0.25">
      <c r="E200" s="211"/>
      <c r="F200" s="211"/>
      <c r="G200" s="242"/>
      <c r="H200" s="211"/>
      <c r="I200" s="241"/>
      <c r="J200" s="124">
        <v>2</v>
      </c>
      <c r="K200" s="124">
        <v>3</v>
      </c>
      <c r="L200" s="124">
        <v>2</v>
      </c>
      <c r="M200" s="124">
        <v>8</v>
      </c>
      <c r="N200" s="124">
        <v>1</v>
      </c>
      <c r="O200" s="124">
        <v>2</v>
      </c>
      <c r="P200" s="124" t="s">
        <v>192</v>
      </c>
      <c r="Q200" s="123"/>
    </row>
    <row r="201" spans="1:17" ht="15.75" x14ac:dyDescent="0.25">
      <c r="E201" s="211"/>
      <c r="F201" s="211"/>
      <c r="G201" s="242"/>
      <c r="H201" s="211"/>
      <c r="I201" s="241"/>
      <c r="J201" s="124"/>
      <c r="K201" s="124"/>
      <c r="L201" s="124"/>
      <c r="M201" s="124"/>
      <c r="N201" s="124"/>
      <c r="O201" s="124"/>
      <c r="P201" s="124"/>
      <c r="Q201" s="123"/>
    </row>
    <row r="202" spans="1:17" ht="15.75" x14ac:dyDescent="0.25">
      <c r="E202" s="211"/>
      <c r="F202" s="211"/>
      <c r="G202" s="242"/>
      <c r="H202" s="211"/>
      <c r="I202" s="241"/>
      <c r="J202" s="126">
        <v>2</v>
      </c>
      <c r="K202" s="126">
        <v>6</v>
      </c>
      <c r="L202" s="126"/>
      <c r="M202" s="126"/>
      <c r="N202" s="126"/>
      <c r="O202" s="126"/>
      <c r="P202" s="126" t="s">
        <v>311</v>
      </c>
      <c r="Q202" s="169">
        <f>SUM(Q204)</f>
        <v>0</v>
      </c>
    </row>
    <row r="203" spans="1:17" ht="15.75" x14ac:dyDescent="0.25">
      <c r="E203" s="211"/>
      <c r="F203" s="211"/>
      <c r="G203" s="242"/>
      <c r="H203" s="211"/>
      <c r="I203" s="241"/>
      <c r="J203" s="126">
        <v>2</v>
      </c>
      <c r="K203" s="126">
        <v>6</v>
      </c>
      <c r="L203" s="126">
        <v>3</v>
      </c>
      <c r="M203" s="126"/>
      <c r="N203" s="126"/>
      <c r="O203" s="126"/>
      <c r="P203" s="126" t="s">
        <v>395</v>
      </c>
      <c r="Q203" s="173">
        <f>+Q204</f>
        <v>0</v>
      </c>
    </row>
    <row r="204" spans="1:17" ht="15.75" x14ac:dyDescent="0.25">
      <c r="E204" s="211"/>
      <c r="F204" s="211"/>
      <c r="G204" s="242"/>
      <c r="H204" s="211"/>
      <c r="I204" s="241"/>
      <c r="J204" s="126">
        <v>2</v>
      </c>
      <c r="K204" s="126">
        <v>6</v>
      </c>
      <c r="L204" s="126">
        <v>3</v>
      </c>
      <c r="M204" s="126">
        <v>2</v>
      </c>
      <c r="N204" s="126"/>
      <c r="O204" s="126"/>
      <c r="P204" s="126" t="s">
        <v>394</v>
      </c>
      <c r="Q204" s="173">
        <f>SUM(Q205)</f>
        <v>0</v>
      </c>
    </row>
    <row r="205" spans="1:17" ht="15.75" x14ac:dyDescent="0.25">
      <c r="E205" s="211"/>
      <c r="F205" s="211"/>
      <c r="G205" s="242"/>
      <c r="H205" s="211"/>
      <c r="I205" s="241"/>
      <c r="J205" s="124">
        <v>2</v>
      </c>
      <c r="K205" s="124">
        <v>6</v>
      </c>
      <c r="L205" s="124">
        <v>3</v>
      </c>
      <c r="M205" s="124">
        <v>2</v>
      </c>
      <c r="N205" s="124">
        <v>2</v>
      </c>
      <c r="O205" s="124">
        <v>1</v>
      </c>
      <c r="P205" s="124" t="s">
        <v>393</v>
      </c>
      <c r="Q205" s="123"/>
    </row>
    <row r="206" spans="1:17" ht="16.5" thickBot="1" x14ac:dyDescent="0.3">
      <c r="E206" s="211"/>
      <c r="F206" s="211"/>
      <c r="G206" s="211"/>
      <c r="H206" s="211"/>
      <c r="I206" s="241"/>
      <c r="J206" s="211"/>
      <c r="K206" s="211"/>
      <c r="L206" s="211"/>
      <c r="M206" s="211"/>
      <c r="N206" s="211"/>
      <c r="O206" s="211"/>
      <c r="P206" s="211"/>
      <c r="Q206" s="217">
        <f>+Q202+Q165</f>
        <v>0</v>
      </c>
    </row>
    <row r="207" spans="1:17" ht="17.25" thickTop="1" thickBot="1" x14ac:dyDescent="0.3">
      <c r="E207" s="211"/>
      <c r="F207" s="211"/>
      <c r="G207" s="241"/>
      <c r="H207" s="162"/>
      <c r="I207" s="241"/>
      <c r="J207" s="124"/>
      <c r="K207" s="124"/>
      <c r="L207" s="124"/>
      <c r="M207" s="124"/>
      <c r="N207" s="124" t="s">
        <v>373</v>
      </c>
      <c r="O207" s="124"/>
      <c r="P207" s="124"/>
      <c r="Q207" s="214">
        <f>SUM(Q206)</f>
        <v>0</v>
      </c>
    </row>
    <row r="208" spans="1:17" ht="14.25" thickTop="1" thickBot="1" x14ac:dyDescent="0.25">
      <c r="A208" s="114"/>
      <c r="B208" s="114"/>
      <c r="C208" s="114"/>
      <c r="D208" s="114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40"/>
    </row>
    <row r="209" spans="1:17" ht="13.5" thickTop="1" x14ac:dyDescent="0.2">
      <c r="A209" s="19" t="s">
        <v>0</v>
      </c>
      <c r="E209" s="124"/>
      <c r="F209" s="211"/>
      <c r="G209" s="211"/>
      <c r="H209" s="239"/>
      <c r="I209" s="211"/>
      <c r="J209" s="211"/>
      <c r="K209" s="211"/>
      <c r="L209" s="211"/>
      <c r="M209" s="211"/>
      <c r="N209" s="211"/>
      <c r="O209" s="211"/>
      <c r="P209" s="211"/>
      <c r="Q209" s="218"/>
    </row>
    <row r="210" spans="1:17" x14ac:dyDescent="0.2">
      <c r="A210" s="19"/>
      <c r="E210" s="124"/>
      <c r="F210" s="211"/>
      <c r="G210" s="211"/>
      <c r="H210" s="257"/>
      <c r="I210" s="211"/>
      <c r="J210" s="211"/>
      <c r="K210" s="211"/>
      <c r="L210" s="211"/>
      <c r="M210" s="211"/>
      <c r="N210" s="211"/>
      <c r="O210" s="211"/>
      <c r="P210" s="211"/>
      <c r="Q210" s="218"/>
    </row>
    <row r="211" spans="1:17" ht="15.75" x14ac:dyDescent="0.25">
      <c r="A211" s="158" t="s">
        <v>392</v>
      </c>
      <c r="B211" s="156"/>
      <c r="C211" s="156"/>
      <c r="D211" s="156"/>
      <c r="E211" s="156"/>
      <c r="F211" s="256"/>
      <c r="G211" s="256"/>
      <c r="H211" s="255"/>
      <c r="I211" s="260"/>
      <c r="J211" s="244"/>
      <c r="K211" s="244"/>
      <c r="L211" s="244"/>
      <c r="M211" s="244"/>
      <c r="N211" s="244"/>
      <c r="O211" s="244"/>
      <c r="P211" s="254"/>
      <c r="Q211" s="123"/>
    </row>
    <row r="212" spans="1:17" x14ac:dyDescent="0.2">
      <c r="A212" s="252"/>
      <c r="B212" s="251"/>
      <c r="C212" s="253"/>
      <c r="D212" s="249"/>
      <c r="E212" s="149"/>
      <c r="F212" s="249"/>
      <c r="G212" s="249"/>
      <c r="H212" s="249"/>
      <c r="I212" s="174"/>
      <c r="J212" s="174" t="s">
        <v>253</v>
      </c>
      <c r="K212" s="334" t="s">
        <v>241</v>
      </c>
      <c r="L212" s="334"/>
      <c r="M212" s="334"/>
      <c r="N212" s="334"/>
      <c r="O212" s="334"/>
      <c r="P212" s="252"/>
      <c r="Q212" s="152"/>
    </row>
    <row r="213" spans="1:17" x14ac:dyDescent="0.2">
      <c r="A213" s="252"/>
      <c r="B213" s="251" t="s">
        <v>252</v>
      </c>
      <c r="C213" s="251" t="s">
        <v>251</v>
      </c>
      <c r="D213" s="250" t="s">
        <v>250</v>
      </c>
      <c r="E213" s="149"/>
      <c r="F213" s="149" t="s">
        <v>249</v>
      </c>
      <c r="G213" s="149" t="s">
        <v>248</v>
      </c>
      <c r="H213" s="249"/>
      <c r="I213" s="150"/>
      <c r="J213" s="149" t="s">
        <v>247</v>
      </c>
      <c r="K213" s="149" t="s">
        <v>246</v>
      </c>
      <c r="L213" s="149" t="s">
        <v>245</v>
      </c>
      <c r="M213" s="149" t="s">
        <v>245</v>
      </c>
      <c r="N213" s="149" t="s">
        <v>244</v>
      </c>
      <c r="O213" s="149" t="s">
        <v>244</v>
      </c>
      <c r="P213" s="148" t="s">
        <v>243</v>
      </c>
      <c r="Q213" s="206" t="s">
        <v>242</v>
      </c>
    </row>
    <row r="214" spans="1:17" x14ac:dyDescent="0.2">
      <c r="A214" s="142" t="s">
        <v>241</v>
      </c>
      <c r="B214" s="143" t="s">
        <v>240</v>
      </c>
      <c r="C214" s="248" t="s">
        <v>239</v>
      </c>
      <c r="D214" s="248" t="s">
        <v>238</v>
      </c>
      <c r="E214" s="146" t="s">
        <v>237</v>
      </c>
      <c r="F214" s="145" t="s">
        <v>236</v>
      </c>
      <c r="G214" s="145" t="s">
        <v>236</v>
      </c>
      <c r="H214" s="145" t="s">
        <v>235</v>
      </c>
      <c r="I214" s="144" t="s">
        <v>234</v>
      </c>
      <c r="J214" s="142" t="s">
        <v>233</v>
      </c>
      <c r="K214" s="142"/>
      <c r="L214" s="142" t="s">
        <v>232</v>
      </c>
      <c r="M214" s="142" t="s">
        <v>231</v>
      </c>
      <c r="N214" s="248">
        <v>1</v>
      </c>
      <c r="O214" s="248">
        <v>2</v>
      </c>
      <c r="P214" s="247"/>
      <c r="Q214" s="246" t="s">
        <v>230</v>
      </c>
    </row>
    <row r="215" spans="1:17" x14ac:dyDescent="0.2">
      <c r="A215" s="126" t="s">
        <v>386</v>
      </c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45"/>
    </row>
    <row r="216" spans="1:17" x14ac:dyDescent="0.2">
      <c r="A216" s="124"/>
      <c r="B216" s="132" t="s">
        <v>385</v>
      </c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45"/>
    </row>
    <row r="217" spans="1:17" x14ac:dyDescent="0.2">
      <c r="A217" s="124"/>
      <c r="C217" s="132" t="s">
        <v>384</v>
      </c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45"/>
    </row>
    <row r="218" spans="1:17" x14ac:dyDescent="0.2">
      <c r="A218" s="124"/>
      <c r="D218" s="132" t="s">
        <v>383</v>
      </c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45"/>
    </row>
    <row r="219" spans="1:17" x14ac:dyDescent="0.2">
      <c r="E219" s="126">
        <v>22</v>
      </c>
      <c r="F219" s="126" t="s">
        <v>382</v>
      </c>
      <c r="G219" s="211"/>
      <c r="H219" s="211"/>
      <c r="I219" s="211"/>
      <c r="J219" s="211"/>
      <c r="K219" s="211"/>
      <c r="L219" s="211"/>
      <c r="M219" s="211"/>
      <c r="N219" s="211"/>
      <c r="O219" s="211"/>
      <c r="P219" s="211"/>
      <c r="Q219" s="123"/>
    </row>
    <row r="220" spans="1:17" x14ac:dyDescent="0.2">
      <c r="E220" s="211"/>
      <c r="F220" s="226" t="s">
        <v>381</v>
      </c>
      <c r="G220" s="244" t="s">
        <v>380</v>
      </c>
      <c r="H220" s="211"/>
      <c r="I220" s="211"/>
      <c r="J220" s="211"/>
      <c r="K220" s="211"/>
      <c r="L220" s="211"/>
      <c r="M220" s="211"/>
      <c r="N220" s="211"/>
      <c r="O220" s="211"/>
      <c r="P220" s="211"/>
      <c r="Q220" s="123"/>
    </row>
    <row r="221" spans="1:17" x14ac:dyDescent="0.2">
      <c r="E221" s="211"/>
      <c r="F221" s="211"/>
      <c r="G221" s="226" t="s">
        <v>379</v>
      </c>
      <c r="H221" s="126" t="s">
        <v>378</v>
      </c>
      <c r="I221" s="211"/>
      <c r="J221" s="211"/>
      <c r="K221" s="211"/>
      <c r="L221" s="211"/>
      <c r="M221" s="211"/>
      <c r="N221" s="211"/>
      <c r="O221" s="211"/>
      <c r="P221" s="211"/>
      <c r="Q221" s="123"/>
    </row>
    <row r="222" spans="1:17" x14ac:dyDescent="0.2">
      <c r="E222" s="211"/>
      <c r="F222" s="211"/>
      <c r="G222" s="226"/>
      <c r="H222" s="226" t="s">
        <v>377</v>
      </c>
      <c r="I222" s="211"/>
      <c r="J222" s="211"/>
      <c r="K222" s="211"/>
      <c r="L222" s="211"/>
      <c r="M222" s="211"/>
      <c r="N222" s="211"/>
      <c r="O222" s="211"/>
      <c r="P222" s="211"/>
      <c r="Q222" s="123"/>
    </row>
    <row r="223" spans="1:17" ht="15.75" x14ac:dyDescent="0.25">
      <c r="E223" s="211"/>
      <c r="F223" s="211"/>
      <c r="G223" s="211"/>
      <c r="H223" s="241"/>
      <c r="I223" s="222">
        <v>2.09</v>
      </c>
      <c r="J223" s="126" t="s">
        <v>273</v>
      </c>
      <c r="K223" s="126"/>
      <c r="L223" s="126"/>
      <c r="M223" s="126"/>
      <c r="N223" s="126"/>
      <c r="O223" s="126"/>
      <c r="P223" s="126"/>
      <c r="Q223" s="123"/>
    </row>
    <row r="224" spans="1:17" ht="15.75" x14ac:dyDescent="0.25">
      <c r="E224" s="211"/>
      <c r="F224" s="211"/>
      <c r="G224" s="211"/>
      <c r="H224" s="241"/>
      <c r="I224" s="222"/>
      <c r="J224" s="126">
        <v>2</v>
      </c>
      <c r="K224" s="126">
        <v>3</v>
      </c>
      <c r="L224" s="126"/>
      <c r="M224" s="126"/>
      <c r="N224" s="126"/>
      <c r="O224" s="126"/>
      <c r="P224" s="126" t="s">
        <v>220</v>
      </c>
      <c r="Q224" s="169">
        <f>SUM(Q225,Q245)</f>
        <v>0</v>
      </c>
    </row>
    <row r="225" spans="5:17" ht="15.75" x14ac:dyDescent="0.25">
      <c r="E225" s="211"/>
      <c r="F225" s="211"/>
      <c r="G225" s="211"/>
      <c r="H225" s="241"/>
      <c r="I225" s="222"/>
      <c r="J225" s="126">
        <v>2</v>
      </c>
      <c r="K225" s="126">
        <v>3</v>
      </c>
      <c r="L225" s="126">
        <v>1</v>
      </c>
      <c r="M225" s="126"/>
      <c r="N225" s="126"/>
      <c r="O225" s="126"/>
      <c r="P225" s="126" t="s">
        <v>219</v>
      </c>
      <c r="Q225" s="169">
        <f>SUM(Q226:Q243)</f>
        <v>0</v>
      </c>
    </row>
    <row r="226" spans="5:17" ht="15.75" x14ac:dyDescent="0.25">
      <c r="E226" s="211"/>
      <c r="F226" s="211"/>
      <c r="G226" s="242"/>
      <c r="H226" s="241"/>
      <c r="I226" s="222"/>
      <c r="J226" s="124">
        <v>2</v>
      </c>
      <c r="K226" s="124">
        <v>3</v>
      </c>
      <c r="L226" s="124">
        <v>1</v>
      </c>
      <c r="M226" s="124">
        <v>1</v>
      </c>
      <c r="N226" s="124">
        <v>1</v>
      </c>
      <c r="O226" s="124">
        <v>1</v>
      </c>
      <c r="P226" s="124" t="s">
        <v>218</v>
      </c>
      <c r="Q226" s="123"/>
    </row>
    <row r="227" spans="5:17" ht="15.75" x14ac:dyDescent="0.25">
      <c r="E227" s="211"/>
      <c r="F227" s="211"/>
      <c r="G227" s="242"/>
      <c r="H227" s="241"/>
      <c r="I227" s="222"/>
      <c r="J227" s="124">
        <v>2</v>
      </c>
      <c r="K227" s="124">
        <v>3</v>
      </c>
      <c r="L227" s="124">
        <v>1</v>
      </c>
      <c r="M227" s="124">
        <v>2</v>
      </c>
      <c r="N227" s="124">
        <v>1</v>
      </c>
      <c r="O227" s="124">
        <v>1</v>
      </c>
      <c r="P227" s="259" t="s">
        <v>217</v>
      </c>
      <c r="Q227" s="123"/>
    </row>
    <row r="228" spans="5:17" ht="15.75" x14ac:dyDescent="0.25">
      <c r="E228" s="211"/>
      <c r="F228" s="211"/>
      <c r="G228" s="211"/>
      <c r="H228" s="241"/>
      <c r="I228" s="222"/>
      <c r="J228" s="124">
        <v>2</v>
      </c>
      <c r="K228" s="124">
        <v>3</v>
      </c>
      <c r="L228" s="124">
        <v>1</v>
      </c>
      <c r="M228" s="124">
        <v>2</v>
      </c>
      <c r="N228" s="124">
        <v>1</v>
      </c>
      <c r="O228" s="124">
        <v>3</v>
      </c>
      <c r="P228" s="258" t="s">
        <v>216</v>
      </c>
      <c r="Q228" s="123"/>
    </row>
    <row r="229" spans="5:17" ht="15.75" x14ac:dyDescent="0.25">
      <c r="E229" s="211"/>
      <c r="F229" s="211"/>
      <c r="G229" s="242"/>
      <c r="H229" s="241"/>
      <c r="I229" s="222"/>
      <c r="J229" s="124">
        <v>2</v>
      </c>
      <c r="K229" s="124">
        <v>3</v>
      </c>
      <c r="L229" s="124">
        <v>1</v>
      </c>
      <c r="M229" s="124">
        <v>3</v>
      </c>
      <c r="N229" s="124">
        <v>1</v>
      </c>
      <c r="O229" s="124">
        <v>1</v>
      </c>
      <c r="P229" s="243" t="s">
        <v>376</v>
      </c>
      <c r="Q229" s="123"/>
    </row>
    <row r="230" spans="5:17" ht="15.75" x14ac:dyDescent="0.25">
      <c r="E230" s="211"/>
      <c r="F230" s="211"/>
      <c r="G230" s="242"/>
      <c r="H230" s="241"/>
      <c r="I230" s="222"/>
      <c r="J230" s="124">
        <v>2</v>
      </c>
      <c r="K230" s="124">
        <v>3</v>
      </c>
      <c r="L230" s="124">
        <v>1</v>
      </c>
      <c r="M230" s="124">
        <v>3</v>
      </c>
      <c r="N230" s="124">
        <v>1</v>
      </c>
      <c r="O230" s="124">
        <v>3</v>
      </c>
      <c r="P230" s="243" t="s">
        <v>214</v>
      </c>
      <c r="Q230" s="123"/>
    </row>
    <row r="231" spans="5:17" ht="15.75" x14ac:dyDescent="0.25">
      <c r="E231" s="211"/>
      <c r="F231" s="211"/>
      <c r="G231" s="211"/>
      <c r="H231" s="241"/>
      <c r="I231" s="222"/>
      <c r="J231" s="124">
        <v>2</v>
      </c>
      <c r="K231" s="124">
        <v>3</v>
      </c>
      <c r="L231" s="124">
        <v>1</v>
      </c>
      <c r="M231" s="124">
        <v>5</v>
      </c>
      <c r="N231" s="124">
        <v>1</v>
      </c>
      <c r="O231" s="124">
        <v>1</v>
      </c>
      <c r="P231" s="124" t="s">
        <v>213</v>
      </c>
      <c r="Q231" s="123"/>
    </row>
    <row r="232" spans="5:17" ht="15.75" x14ac:dyDescent="0.25">
      <c r="E232" s="211"/>
      <c r="F232" s="211"/>
      <c r="G232" s="242"/>
      <c r="H232" s="241"/>
      <c r="I232" s="222"/>
      <c r="J232" s="124">
        <v>2</v>
      </c>
      <c r="K232" s="124">
        <v>3</v>
      </c>
      <c r="L232" s="124">
        <v>1</v>
      </c>
      <c r="M232" s="124">
        <v>5</v>
      </c>
      <c r="N232" s="124">
        <v>1</v>
      </c>
      <c r="O232" s="124">
        <v>2</v>
      </c>
      <c r="P232" s="243" t="s">
        <v>329</v>
      </c>
      <c r="Q232" s="123"/>
    </row>
    <row r="233" spans="5:17" ht="15.75" x14ac:dyDescent="0.25">
      <c r="E233" s="211"/>
      <c r="F233" s="211"/>
      <c r="G233" s="242"/>
      <c r="H233" s="241"/>
      <c r="I233" s="222"/>
      <c r="J233" s="124">
        <v>2</v>
      </c>
      <c r="K233" s="124">
        <v>3</v>
      </c>
      <c r="L233" s="124">
        <v>1</v>
      </c>
      <c r="M233" s="124">
        <v>5</v>
      </c>
      <c r="N233" s="124">
        <v>3</v>
      </c>
      <c r="O233" s="124">
        <v>1</v>
      </c>
      <c r="P233" s="243" t="s">
        <v>211</v>
      </c>
      <c r="Q233" s="123"/>
    </row>
    <row r="234" spans="5:17" ht="15.75" x14ac:dyDescent="0.25">
      <c r="E234" s="211"/>
      <c r="F234" s="211"/>
      <c r="G234" s="242"/>
      <c r="H234" s="241"/>
      <c r="I234" s="222"/>
      <c r="J234" s="124">
        <v>2</v>
      </c>
      <c r="K234" s="124">
        <v>3</v>
      </c>
      <c r="L234" s="124">
        <v>1</v>
      </c>
      <c r="M234" s="124">
        <v>5</v>
      </c>
      <c r="N234" s="124">
        <v>4</v>
      </c>
      <c r="O234" s="124">
        <v>1</v>
      </c>
      <c r="P234" s="243" t="s">
        <v>209</v>
      </c>
      <c r="Q234" s="123"/>
    </row>
    <row r="235" spans="5:17" ht="15.75" x14ac:dyDescent="0.25">
      <c r="E235" s="211"/>
      <c r="F235" s="211"/>
      <c r="G235" s="242"/>
      <c r="H235" s="241"/>
      <c r="I235" s="222"/>
      <c r="J235" s="124">
        <v>2</v>
      </c>
      <c r="K235" s="124">
        <v>3</v>
      </c>
      <c r="L235" s="124">
        <v>1</v>
      </c>
      <c r="M235" s="124">
        <v>6</v>
      </c>
      <c r="N235" s="124">
        <v>1</v>
      </c>
      <c r="O235" s="124">
        <v>99</v>
      </c>
      <c r="P235" s="243" t="s">
        <v>265</v>
      </c>
      <c r="Q235" s="123"/>
    </row>
    <row r="236" spans="5:17" ht="15.75" x14ac:dyDescent="0.25">
      <c r="E236" s="211"/>
      <c r="F236" s="211"/>
      <c r="G236" s="242"/>
      <c r="H236" s="241"/>
      <c r="I236" s="222"/>
      <c r="J236" s="124">
        <v>2</v>
      </c>
      <c r="K236" s="124">
        <v>3</v>
      </c>
      <c r="L236" s="124">
        <v>1</v>
      </c>
      <c r="M236" s="124">
        <v>11</v>
      </c>
      <c r="N236" s="124">
        <v>1</v>
      </c>
      <c r="O236" s="124">
        <v>2</v>
      </c>
      <c r="P236" s="243" t="s">
        <v>391</v>
      </c>
      <c r="Q236" s="123"/>
    </row>
    <row r="237" spans="5:17" ht="15.75" x14ac:dyDescent="0.25">
      <c r="E237" s="211"/>
      <c r="F237" s="211"/>
      <c r="G237" s="242"/>
      <c r="H237" s="241"/>
      <c r="I237" s="222"/>
      <c r="J237" s="124">
        <v>2</v>
      </c>
      <c r="K237" s="124">
        <v>3</v>
      </c>
      <c r="L237" s="124">
        <v>1</v>
      </c>
      <c r="M237" s="124">
        <v>11</v>
      </c>
      <c r="N237" s="124">
        <v>1</v>
      </c>
      <c r="O237" s="124">
        <v>3</v>
      </c>
      <c r="P237" s="243" t="s">
        <v>326</v>
      </c>
      <c r="Q237" s="123"/>
    </row>
    <row r="238" spans="5:17" ht="15.75" x14ac:dyDescent="0.25">
      <c r="E238" s="211"/>
      <c r="F238" s="211"/>
      <c r="G238" s="242"/>
      <c r="H238" s="241"/>
      <c r="I238" s="222"/>
      <c r="J238" s="124">
        <v>2</v>
      </c>
      <c r="K238" s="124">
        <v>3</v>
      </c>
      <c r="L238" s="124">
        <v>1</v>
      </c>
      <c r="M238" s="124">
        <v>11</v>
      </c>
      <c r="N238" s="124">
        <v>1</v>
      </c>
      <c r="O238" s="124">
        <v>4</v>
      </c>
      <c r="P238" s="243" t="s">
        <v>390</v>
      </c>
      <c r="Q238" s="123"/>
    </row>
    <row r="239" spans="5:17" ht="15.75" x14ac:dyDescent="0.25">
      <c r="E239" s="211"/>
      <c r="F239" s="211"/>
      <c r="G239" s="242"/>
      <c r="H239" s="241"/>
      <c r="I239" s="222"/>
      <c r="J239" s="124">
        <v>2</v>
      </c>
      <c r="K239" s="124">
        <v>3</v>
      </c>
      <c r="L239" s="124">
        <v>1</v>
      </c>
      <c r="M239" s="124">
        <v>11</v>
      </c>
      <c r="N239" s="124">
        <v>1</v>
      </c>
      <c r="O239" s="124">
        <v>5</v>
      </c>
      <c r="P239" s="243" t="s">
        <v>261</v>
      </c>
      <c r="Q239" s="123"/>
    </row>
    <row r="240" spans="5:17" ht="15.75" x14ac:dyDescent="0.25">
      <c r="E240" s="211"/>
      <c r="F240" s="211"/>
      <c r="G240" s="242"/>
      <c r="H240" s="241"/>
      <c r="I240" s="222"/>
      <c r="J240" s="124">
        <v>2</v>
      </c>
      <c r="K240" s="124">
        <v>3</v>
      </c>
      <c r="L240" s="124">
        <v>1</v>
      </c>
      <c r="M240" s="124">
        <v>11</v>
      </c>
      <c r="N240" s="124">
        <v>1</v>
      </c>
      <c r="O240" s="124">
        <v>6</v>
      </c>
      <c r="P240" s="243" t="s">
        <v>260</v>
      </c>
      <c r="Q240" s="123"/>
    </row>
    <row r="241" spans="1:17" ht="15.75" x14ac:dyDescent="0.25">
      <c r="E241" s="211"/>
      <c r="F241" s="211"/>
      <c r="G241" s="242"/>
      <c r="H241" s="241"/>
      <c r="I241" s="222"/>
      <c r="J241" s="124">
        <v>2</v>
      </c>
      <c r="K241" s="124">
        <v>3</v>
      </c>
      <c r="L241" s="124">
        <v>1</v>
      </c>
      <c r="M241" s="124">
        <v>99</v>
      </c>
      <c r="N241" s="124">
        <v>1</v>
      </c>
      <c r="O241" s="124">
        <v>1</v>
      </c>
      <c r="P241" s="243" t="s">
        <v>205</v>
      </c>
      <c r="Q241" s="123"/>
    </row>
    <row r="242" spans="1:17" ht="15.75" x14ac:dyDescent="0.25">
      <c r="E242" s="211"/>
      <c r="F242" s="211"/>
      <c r="G242" s="242"/>
      <c r="H242" s="241"/>
      <c r="I242" s="222"/>
      <c r="J242" s="124">
        <v>2</v>
      </c>
      <c r="K242" s="124">
        <v>3</v>
      </c>
      <c r="L242" s="124">
        <v>1</v>
      </c>
      <c r="M242" s="124">
        <v>99</v>
      </c>
      <c r="N242" s="124">
        <v>1</v>
      </c>
      <c r="O242" s="124">
        <v>3</v>
      </c>
      <c r="P242" s="243" t="s">
        <v>389</v>
      </c>
      <c r="Q242" s="123"/>
    </row>
    <row r="243" spans="1:17" ht="15.75" x14ac:dyDescent="0.25">
      <c r="E243" s="211"/>
      <c r="F243" s="211"/>
      <c r="G243" s="242"/>
      <c r="H243" s="241"/>
      <c r="I243" s="222"/>
      <c r="J243" s="124">
        <v>2</v>
      </c>
      <c r="K243" s="124">
        <v>3</v>
      </c>
      <c r="L243" s="124">
        <v>1</v>
      </c>
      <c r="M243" s="124">
        <v>99</v>
      </c>
      <c r="N243" s="124">
        <v>1</v>
      </c>
      <c r="O243" s="124">
        <v>99</v>
      </c>
      <c r="P243" s="243" t="s">
        <v>204</v>
      </c>
      <c r="Q243" s="123"/>
    </row>
    <row r="244" spans="1:17" ht="15.75" x14ac:dyDescent="0.25">
      <c r="E244" s="211"/>
      <c r="F244" s="211"/>
      <c r="G244" s="211"/>
      <c r="H244" s="241"/>
      <c r="I244" s="222"/>
      <c r="J244" s="124"/>
      <c r="K244" s="124"/>
      <c r="L244" s="124"/>
      <c r="M244" s="124"/>
      <c r="N244" s="126"/>
      <c r="O244" s="126"/>
      <c r="P244" s="126"/>
      <c r="Q244" s="123"/>
    </row>
    <row r="245" spans="1:17" ht="15.75" x14ac:dyDescent="0.25">
      <c r="E245" s="211"/>
      <c r="F245" s="211"/>
      <c r="G245" s="211"/>
      <c r="H245" s="241"/>
      <c r="I245" s="222"/>
      <c r="J245" s="126">
        <v>2</v>
      </c>
      <c r="K245" s="126">
        <v>3</v>
      </c>
      <c r="L245" s="126">
        <v>2</v>
      </c>
      <c r="M245" s="126"/>
      <c r="N245" s="126"/>
      <c r="O245" s="126"/>
      <c r="P245" s="126" t="s">
        <v>203</v>
      </c>
      <c r="Q245" s="169">
        <f>SUM(Q246:Q252)</f>
        <v>0</v>
      </c>
    </row>
    <row r="246" spans="1:17" ht="15.75" x14ac:dyDescent="0.25">
      <c r="E246" s="211"/>
      <c r="F246" s="211"/>
      <c r="G246" s="242"/>
      <c r="H246" s="241"/>
      <c r="I246" s="222"/>
      <c r="J246" s="124">
        <v>2</v>
      </c>
      <c r="K246" s="124">
        <v>3</v>
      </c>
      <c r="L246" s="124">
        <v>2</v>
      </c>
      <c r="M246" s="124">
        <v>2</v>
      </c>
      <c r="N246" s="124">
        <v>1</v>
      </c>
      <c r="O246" s="124">
        <v>1</v>
      </c>
      <c r="P246" s="243" t="s">
        <v>388</v>
      </c>
      <c r="Q246" s="123"/>
    </row>
    <row r="247" spans="1:17" ht="15.75" x14ac:dyDescent="0.25">
      <c r="E247" s="211"/>
      <c r="F247" s="211"/>
      <c r="G247" s="242"/>
      <c r="H247" s="241"/>
      <c r="I247" s="222"/>
      <c r="J247" s="124">
        <v>2</v>
      </c>
      <c r="K247" s="124">
        <v>3</v>
      </c>
      <c r="L247" s="124">
        <v>2</v>
      </c>
      <c r="M247" s="124">
        <v>4</v>
      </c>
      <c r="N247" s="124">
        <v>1</v>
      </c>
      <c r="O247" s="124">
        <v>5</v>
      </c>
      <c r="P247" s="243" t="s">
        <v>197</v>
      </c>
      <c r="Q247" s="123"/>
    </row>
    <row r="248" spans="1:17" ht="15.75" x14ac:dyDescent="0.25">
      <c r="E248" s="211"/>
      <c r="F248" s="211"/>
      <c r="G248" s="242"/>
      <c r="H248" s="241"/>
      <c r="I248" s="222"/>
      <c r="J248" s="124">
        <v>2</v>
      </c>
      <c r="K248" s="124">
        <v>3</v>
      </c>
      <c r="L248" s="124">
        <v>2</v>
      </c>
      <c r="M248" s="124">
        <v>7</v>
      </c>
      <c r="N248" s="124">
        <v>3</v>
      </c>
      <c r="O248" s="124">
        <v>1</v>
      </c>
      <c r="P248" s="243" t="s">
        <v>196</v>
      </c>
      <c r="Q248" s="123"/>
    </row>
    <row r="249" spans="1:17" ht="15.75" x14ac:dyDescent="0.25">
      <c r="E249" s="211"/>
      <c r="F249" s="211"/>
      <c r="G249" s="242"/>
      <c r="H249" s="241"/>
      <c r="I249" s="222"/>
      <c r="J249" s="124">
        <v>2</v>
      </c>
      <c r="K249" s="124">
        <v>3</v>
      </c>
      <c r="L249" s="124">
        <v>2</v>
      </c>
      <c r="M249" s="124">
        <v>7</v>
      </c>
      <c r="N249" s="124">
        <v>3</v>
      </c>
      <c r="O249" s="124">
        <v>2</v>
      </c>
      <c r="P249" s="243" t="s">
        <v>288</v>
      </c>
      <c r="Q249" s="123"/>
    </row>
    <row r="250" spans="1:17" ht="15.75" x14ac:dyDescent="0.25">
      <c r="E250" s="211"/>
      <c r="F250" s="211"/>
      <c r="G250" s="211"/>
      <c r="H250" s="241"/>
      <c r="I250" s="222"/>
      <c r="J250" s="124">
        <v>2</v>
      </c>
      <c r="K250" s="124">
        <v>3</v>
      </c>
      <c r="L250" s="124">
        <v>2</v>
      </c>
      <c r="M250" s="124">
        <v>7</v>
      </c>
      <c r="N250" s="124">
        <v>11</v>
      </c>
      <c r="O250" s="124">
        <v>99</v>
      </c>
      <c r="P250" s="243" t="s">
        <v>194</v>
      </c>
      <c r="Q250" s="123"/>
    </row>
    <row r="251" spans="1:17" ht="15.75" x14ac:dyDescent="0.25">
      <c r="E251" s="211"/>
      <c r="F251" s="211"/>
      <c r="G251" s="211"/>
      <c r="H251" s="241"/>
      <c r="I251" s="222"/>
      <c r="J251" s="124">
        <v>2</v>
      </c>
      <c r="K251" s="124">
        <v>3</v>
      </c>
      <c r="L251" s="124">
        <v>2</v>
      </c>
      <c r="M251" s="124">
        <v>8</v>
      </c>
      <c r="N251" s="124">
        <v>1</v>
      </c>
      <c r="O251" s="124">
        <v>1</v>
      </c>
      <c r="P251" s="124" t="s">
        <v>193</v>
      </c>
      <c r="Q251" s="129"/>
    </row>
    <row r="252" spans="1:17" ht="15.75" x14ac:dyDescent="0.25">
      <c r="E252" s="211"/>
      <c r="F252" s="211"/>
      <c r="G252" s="242"/>
      <c r="H252" s="211"/>
      <c r="I252" s="241"/>
      <c r="J252" s="124">
        <v>2</v>
      </c>
      <c r="K252" s="124">
        <v>3</v>
      </c>
      <c r="L252" s="124">
        <v>2</v>
      </c>
      <c r="M252" s="124">
        <v>8</v>
      </c>
      <c r="N252" s="124">
        <v>1</v>
      </c>
      <c r="O252" s="124">
        <v>2</v>
      </c>
      <c r="P252" s="124" t="s">
        <v>192</v>
      </c>
      <c r="Q252" s="129"/>
    </row>
    <row r="253" spans="1:17" ht="16.5" thickBot="1" x14ac:dyDescent="0.3">
      <c r="E253" s="211"/>
      <c r="F253" s="211"/>
      <c r="G253" s="211"/>
      <c r="H253" s="211"/>
      <c r="I253" s="241"/>
      <c r="J253" s="211"/>
      <c r="K253" s="211"/>
      <c r="L253" s="211"/>
      <c r="M253" s="211"/>
      <c r="N253" s="211"/>
      <c r="O253" s="211"/>
      <c r="P253" s="211"/>
      <c r="Q253" s="217">
        <f>SUM(Q224)</f>
        <v>0</v>
      </c>
    </row>
    <row r="254" spans="1:17" ht="17.25" thickTop="1" thickBot="1" x14ac:dyDescent="0.3">
      <c r="E254" s="211"/>
      <c r="F254" s="211"/>
      <c r="G254" s="241"/>
      <c r="H254" s="162"/>
      <c r="I254" s="241"/>
      <c r="J254" s="124"/>
      <c r="K254" s="124"/>
      <c r="L254" s="124"/>
      <c r="M254" s="124"/>
      <c r="N254" s="124" t="s">
        <v>373</v>
      </c>
      <c r="O254" s="124"/>
      <c r="P254" s="124"/>
      <c r="Q254" s="214">
        <f>SUM(Q253)</f>
        <v>0</v>
      </c>
    </row>
    <row r="255" spans="1:17" ht="14.25" thickTop="1" thickBot="1" x14ac:dyDescent="0.25">
      <c r="A255" s="114"/>
      <c r="B255" s="114"/>
      <c r="C255" s="114"/>
      <c r="D255" s="114"/>
      <c r="E255" s="213"/>
      <c r="F255" s="213"/>
      <c r="G255" s="213"/>
      <c r="H255" s="213"/>
      <c r="I255" s="213"/>
      <c r="J255" s="213"/>
      <c r="K255" s="213"/>
      <c r="L255" s="213"/>
      <c r="M255" s="213"/>
      <c r="N255" s="213"/>
      <c r="O255" s="213"/>
      <c r="P255" s="213"/>
      <c r="Q255" s="240"/>
    </row>
    <row r="256" spans="1:17" ht="13.5" thickTop="1" x14ac:dyDescent="0.2">
      <c r="A256" s="19" t="s">
        <v>0</v>
      </c>
      <c r="E256" s="124"/>
      <c r="F256" s="211"/>
      <c r="G256" s="211"/>
      <c r="H256" s="239"/>
      <c r="I256" s="211"/>
      <c r="J256" s="211"/>
      <c r="K256" s="211"/>
      <c r="L256" s="211"/>
      <c r="M256" s="211"/>
      <c r="N256" s="211"/>
      <c r="O256" s="211"/>
      <c r="P256" s="211"/>
      <c r="Q256" s="218"/>
    </row>
    <row r="257" spans="1:17" x14ac:dyDescent="0.2">
      <c r="A257" s="19"/>
      <c r="E257" s="124"/>
      <c r="F257" s="211"/>
      <c r="G257" s="211"/>
      <c r="H257" s="257"/>
      <c r="I257" s="211"/>
      <c r="J257" s="211"/>
      <c r="K257" s="211"/>
      <c r="L257" s="211"/>
      <c r="M257" s="211"/>
      <c r="N257" s="211"/>
      <c r="O257" s="211"/>
      <c r="P257" s="211"/>
      <c r="Q257" s="218"/>
    </row>
    <row r="258" spans="1:17" ht="15.75" x14ac:dyDescent="0.25">
      <c r="A258" s="158" t="s">
        <v>387</v>
      </c>
      <c r="B258" s="156"/>
      <c r="C258" s="156"/>
      <c r="D258" s="156"/>
      <c r="E258" s="156"/>
      <c r="F258" s="256"/>
      <c r="G258" s="256"/>
      <c r="H258" s="255"/>
      <c r="I258" s="126"/>
      <c r="J258" s="244"/>
      <c r="K258" s="244"/>
      <c r="L258" s="244"/>
      <c r="M258" s="244"/>
      <c r="N258" s="244"/>
      <c r="O258" s="244"/>
      <c r="P258" s="254"/>
      <c r="Q258" s="123"/>
    </row>
    <row r="259" spans="1:17" x14ac:dyDescent="0.2">
      <c r="A259" s="252"/>
      <c r="B259" s="251"/>
      <c r="C259" s="253"/>
      <c r="D259" s="249"/>
      <c r="E259" s="149"/>
      <c r="F259" s="249"/>
      <c r="G259" s="249"/>
      <c r="H259" s="249"/>
      <c r="I259" s="174"/>
      <c r="J259" s="174" t="s">
        <v>253</v>
      </c>
      <c r="K259" s="334" t="s">
        <v>241</v>
      </c>
      <c r="L259" s="334"/>
      <c r="M259" s="334"/>
      <c r="N259" s="334"/>
      <c r="O259" s="334"/>
      <c r="P259" s="252"/>
      <c r="Q259" s="152"/>
    </row>
    <row r="260" spans="1:17" x14ac:dyDescent="0.2">
      <c r="A260" s="252"/>
      <c r="B260" s="251" t="s">
        <v>252</v>
      </c>
      <c r="C260" s="251" t="s">
        <v>251</v>
      </c>
      <c r="D260" s="250" t="s">
        <v>250</v>
      </c>
      <c r="E260" s="149"/>
      <c r="F260" s="149" t="s">
        <v>249</v>
      </c>
      <c r="G260" s="149" t="s">
        <v>248</v>
      </c>
      <c r="H260" s="249"/>
      <c r="I260" s="150"/>
      <c r="J260" s="149" t="s">
        <v>247</v>
      </c>
      <c r="K260" s="149" t="s">
        <v>246</v>
      </c>
      <c r="L260" s="149" t="s">
        <v>245</v>
      </c>
      <c r="M260" s="149" t="s">
        <v>245</v>
      </c>
      <c r="N260" s="149" t="s">
        <v>244</v>
      </c>
      <c r="O260" s="149" t="s">
        <v>244</v>
      </c>
      <c r="P260" s="148" t="s">
        <v>243</v>
      </c>
      <c r="Q260" s="206" t="s">
        <v>242</v>
      </c>
    </row>
    <row r="261" spans="1:17" x14ac:dyDescent="0.2">
      <c r="A261" s="142" t="s">
        <v>241</v>
      </c>
      <c r="B261" s="143" t="s">
        <v>240</v>
      </c>
      <c r="C261" s="248" t="s">
        <v>239</v>
      </c>
      <c r="D261" s="248" t="s">
        <v>238</v>
      </c>
      <c r="E261" s="146" t="s">
        <v>237</v>
      </c>
      <c r="F261" s="145" t="s">
        <v>236</v>
      </c>
      <c r="G261" s="145" t="s">
        <v>236</v>
      </c>
      <c r="H261" s="145" t="s">
        <v>235</v>
      </c>
      <c r="I261" s="144" t="s">
        <v>234</v>
      </c>
      <c r="J261" s="142" t="s">
        <v>233</v>
      </c>
      <c r="K261" s="142"/>
      <c r="L261" s="142" t="s">
        <v>232</v>
      </c>
      <c r="M261" s="142" t="s">
        <v>231</v>
      </c>
      <c r="N261" s="248">
        <v>1</v>
      </c>
      <c r="O261" s="248">
        <v>2</v>
      </c>
      <c r="P261" s="247"/>
      <c r="Q261" s="246" t="s">
        <v>230</v>
      </c>
    </row>
    <row r="262" spans="1:17" x14ac:dyDescent="0.2"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45"/>
    </row>
    <row r="263" spans="1:17" x14ac:dyDescent="0.2">
      <c r="A263" s="126" t="s">
        <v>386</v>
      </c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45"/>
    </row>
    <row r="264" spans="1:17" x14ac:dyDescent="0.2">
      <c r="A264" s="124"/>
      <c r="B264" s="132" t="s">
        <v>385</v>
      </c>
      <c r="E264" s="215"/>
      <c r="F264" s="215"/>
      <c r="G264" s="215"/>
      <c r="H264" s="215"/>
      <c r="I264" s="215"/>
      <c r="J264" s="215"/>
      <c r="K264" s="215"/>
      <c r="L264" s="215"/>
      <c r="M264" s="215"/>
      <c r="N264" s="215"/>
      <c r="O264" s="215"/>
      <c r="P264" s="215"/>
      <c r="Q264" s="245"/>
    </row>
    <row r="265" spans="1:17" x14ac:dyDescent="0.2">
      <c r="A265" s="124"/>
      <c r="C265" s="132" t="s">
        <v>384</v>
      </c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245"/>
    </row>
    <row r="266" spans="1:17" x14ac:dyDescent="0.2">
      <c r="A266" s="124"/>
      <c r="D266" s="132" t="s">
        <v>383</v>
      </c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45"/>
    </row>
    <row r="267" spans="1:17" x14ac:dyDescent="0.2">
      <c r="E267" s="126">
        <v>22</v>
      </c>
      <c r="F267" s="126" t="s">
        <v>382</v>
      </c>
      <c r="G267" s="211"/>
      <c r="H267" s="211"/>
      <c r="I267" s="211"/>
      <c r="J267" s="211"/>
      <c r="K267" s="211"/>
      <c r="L267" s="211"/>
      <c r="M267" s="211"/>
      <c r="N267" s="211"/>
      <c r="O267" s="211"/>
      <c r="P267" s="211"/>
      <c r="Q267" s="123"/>
    </row>
    <row r="268" spans="1:17" x14ac:dyDescent="0.2">
      <c r="E268" s="211"/>
      <c r="F268" s="226" t="s">
        <v>381</v>
      </c>
      <c r="G268" s="244" t="s">
        <v>380</v>
      </c>
      <c r="H268" s="211"/>
      <c r="I268" s="211"/>
      <c r="J268" s="211"/>
      <c r="K268" s="211"/>
      <c r="L268" s="211"/>
      <c r="M268" s="211"/>
      <c r="N268" s="211"/>
      <c r="O268" s="211"/>
      <c r="P268" s="211"/>
      <c r="Q268" s="123"/>
    </row>
    <row r="269" spans="1:17" x14ac:dyDescent="0.2">
      <c r="E269" s="211"/>
      <c r="F269" s="211"/>
      <c r="G269" s="226" t="s">
        <v>379</v>
      </c>
      <c r="H269" s="126" t="s">
        <v>378</v>
      </c>
      <c r="I269" s="211"/>
      <c r="J269" s="211"/>
      <c r="K269" s="211"/>
      <c r="L269" s="211"/>
      <c r="M269" s="211"/>
      <c r="N269" s="211"/>
      <c r="O269" s="211"/>
      <c r="P269" s="211"/>
      <c r="Q269" s="123"/>
    </row>
    <row r="270" spans="1:17" x14ac:dyDescent="0.2">
      <c r="E270" s="211"/>
      <c r="F270" s="211"/>
      <c r="G270" s="226"/>
      <c r="H270" s="226" t="s">
        <v>377</v>
      </c>
      <c r="I270" s="211"/>
      <c r="J270" s="211"/>
      <c r="K270" s="211"/>
      <c r="L270" s="211"/>
      <c r="M270" s="211"/>
      <c r="N270" s="211"/>
      <c r="O270" s="211"/>
      <c r="P270" s="211"/>
      <c r="Q270" s="123"/>
    </row>
    <row r="271" spans="1:17" ht="15.75" x14ac:dyDescent="0.25">
      <c r="E271" s="211"/>
      <c r="F271" s="211"/>
      <c r="G271" s="211"/>
      <c r="H271" s="241"/>
      <c r="I271" s="222">
        <v>2.09</v>
      </c>
      <c r="J271" s="126" t="s">
        <v>273</v>
      </c>
      <c r="K271" s="126"/>
      <c r="L271" s="126"/>
      <c r="M271" s="126"/>
      <c r="N271" s="126"/>
      <c r="O271" s="126"/>
      <c r="P271" s="126"/>
      <c r="Q271" s="123"/>
    </row>
    <row r="272" spans="1:17" ht="15.75" x14ac:dyDescent="0.25">
      <c r="E272" s="211"/>
      <c r="F272" s="211"/>
      <c r="G272" s="211"/>
      <c r="H272" s="241"/>
      <c r="I272" s="222"/>
      <c r="J272" s="126">
        <v>2</v>
      </c>
      <c r="K272" s="126">
        <v>3</v>
      </c>
      <c r="L272" s="126"/>
      <c r="M272" s="126"/>
      <c r="N272" s="126"/>
      <c r="O272" s="126"/>
      <c r="P272" s="126" t="s">
        <v>220</v>
      </c>
      <c r="Q272" s="169">
        <f>SUM(Q273,Q284)</f>
        <v>0</v>
      </c>
    </row>
    <row r="273" spans="5:17" ht="15.75" x14ac:dyDescent="0.25">
      <c r="E273" s="211"/>
      <c r="F273" s="211"/>
      <c r="G273" s="211"/>
      <c r="H273" s="241"/>
      <c r="I273" s="222"/>
      <c r="J273" s="126">
        <v>2</v>
      </c>
      <c r="K273" s="126">
        <v>3</v>
      </c>
      <c r="L273" s="126">
        <v>1</v>
      </c>
      <c r="M273" s="126"/>
      <c r="N273" s="126"/>
      <c r="O273" s="126"/>
      <c r="P273" s="126" t="s">
        <v>219</v>
      </c>
      <c r="Q273" s="169">
        <f>SUM(Q274:Q282)</f>
        <v>0</v>
      </c>
    </row>
    <row r="274" spans="5:17" ht="15.75" x14ac:dyDescent="0.25">
      <c r="E274" s="211"/>
      <c r="F274" s="211"/>
      <c r="G274" s="211"/>
      <c r="H274" s="241"/>
      <c r="I274" s="222"/>
      <c r="J274" s="124">
        <v>2</v>
      </c>
      <c r="K274" s="124">
        <v>3</v>
      </c>
      <c r="L274" s="124">
        <v>1</v>
      </c>
      <c r="M274" s="124">
        <v>1</v>
      </c>
      <c r="N274" s="124">
        <v>1</v>
      </c>
      <c r="O274" s="124">
        <v>2</v>
      </c>
      <c r="P274" s="124" t="s">
        <v>218</v>
      </c>
      <c r="Q274" s="129"/>
    </row>
    <row r="275" spans="5:17" ht="15.75" x14ac:dyDescent="0.25">
      <c r="E275" s="211"/>
      <c r="F275" s="211"/>
      <c r="G275" s="242"/>
      <c r="H275" s="241"/>
      <c r="I275" s="222"/>
      <c r="J275" s="124">
        <v>2</v>
      </c>
      <c r="K275" s="124">
        <v>3</v>
      </c>
      <c r="L275" s="124">
        <v>1</v>
      </c>
      <c r="M275" s="124">
        <v>1</v>
      </c>
      <c r="N275" s="124">
        <v>1</v>
      </c>
      <c r="O275" s="124">
        <v>2</v>
      </c>
      <c r="P275" s="124" t="s">
        <v>269</v>
      </c>
      <c r="Q275" s="123"/>
    </row>
    <row r="276" spans="5:17" ht="15.75" x14ac:dyDescent="0.25">
      <c r="E276" s="211"/>
      <c r="F276" s="211"/>
      <c r="G276" s="242"/>
      <c r="H276" s="241"/>
      <c r="I276" s="222"/>
      <c r="J276" s="124">
        <v>2</v>
      </c>
      <c r="K276" s="124">
        <v>3</v>
      </c>
      <c r="L276" s="124">
        <v>1</v>
      </c>
      <c r="M276" s="124">
        <v>2</v>
      </c>
      <c r="N276" s="124">
        <v>1</v>
      </c>
      <c r="O276" s="124">
        <v>1</v>
      </c>
      <c r="P276" s="124" t="s">
        <v>217</v>
      </c>
      <c r="Q276" s="123"/>
    </row>
    <row r="277" spans="5:17" ht="15.75" x14ac:dyDescent="0.25">
      <c r="E277" s="211"/>
      <c r="F277" s="211"/>
      <c r="G277" s="242"/>
      <c r="H277" s="241"/>
      <c r="I277" s="222"/>
      <c r="J277" s="124">
        <v>2</v>
      </c>
      <c r="K277" s="124">
        <v>3</v>
      </c>
      <c r="L277" s="124">
        <v>1</v>
      </c>
      <c r="M277" s="124">
        <v>2</v>
      </c>
      <c r="N277" s="124">
        <v>1</v>
      </c>
      <c r="O277" s="124">
        <v>3</v>
      </c>
      <c r="P277" s="124" t="s">
        <v>216</v>
      </c>
      <c r="Q277" s="123"/>
    </row>
    <row r="278" spans="5:17" ht="15.75" x14ac:dyDescent="0.25">
      <c r="E278" s="211"/>
      <c r="F278" s="211"/>
      <c r="G278" s="242"/>
      <c r="H278" s="241"/>
      <c r="I278" s="222"/>
      <c r="J278" s="124">
        <v>2</v>
      </c>
      <c r="K278" s="124">
        <v>3</v>
      </c>
      <c r="L278" s="124">
        <v>1</v>
      </c>
      <c r="M278" s="124">
        <v>3</v>
      </c>
      <c r="N278" s="124">
        <v>1</v>
      </c>
      <c r="O278" s="124">
        <v>1</v>
      </c>
      <c r="P278" s="243" t="s">
        <v>376</v>
      </c>
      <c r="Q278" s="123"/>
    </row>
    <row r="279" spans="5:17" ht="15.75" x14ac:dyDescent="0.25">
      <c r="E279" s="211"/>
      <c r="F279" s="211"/>
      <c r="G279" s="242"/>
      <c r="H279" s="241"/>
      <c r="I279" s="222"/>
      <c r="J279" s="124">
        <v>2</v>
      </c>
      <c r="K279" s="124">
        <v>3</v>
      </c>
      <c r="L279" s="124">
        <v>1</v>
      </c>
      <c r="M279" s="124">
        <v>5</v>
      </c>
      <c r="N279" s="124">
        <v>1</v>
      </c>
      <c r="O279" s="124">
        <v>2</v>
      </c>
      <c r="P279" s="243" t="s">
        <v>329</v>
      </c>
      <c r="Q279" s="123"/>
    </row>
    <row r="280" spans="5:17" ht="15.75" x14ac:dyDescent="0.25">
      <c r="E280" s="211"/>
      <c r="F280" s="211"/>
      <c r="G280" s="242"/>
      <c r="H280" s="241"/>
      <c r="I280" s="222"/>
      <c r="J280" s="124">
        <v>2</v>
      </c>
      <c r="K280" s="124">
        <v>3</v>
      </c>
      <c r="L280" s="124">
        <v>1</v>
      </c>
      <c r="M280" s="124">
        <v>5</v>
      </c>
      <c r="N280" s="124">
        <v>3</v>
      </c>
      <c r="O280" s="124">
        <v>1</v>
      </c>
      <c r="P280" s="243" t="s">
        <v>211</v>
      </c>
      <c r="Q280" s="123"/>
    </row>
    <row r="281" spans="5:17" ht="15.75" x14ac:dyDescent="0.25">
      <c r="E281" s="211"/>
      <c r="F281" s="211"/>
      <c r="G281" s="242"/>
      <c r="H281" s="241"/>
      <c r="I281" s="222"/>
      <c r="J281" s="124">
        <v>2</v>
      </c>
      <c r="K281" s="124">
        <v>3</v>
      </c>
      <c r="L281" s="124">
        <v>1</v>
      </c>
      <c r="M281" s="124">
        <v>10</v>
      </c>
      <c r="N281" s="124">
        <v>1</v>
      </c>
      <c r="O281" s="124">
        <v>6</v>
      </c>
      <c r="P281" s="243" t="s">
        <v>375</v>
      </c>
      <c r="Q281" s="123"/>
    </row>
    <row r="282" spans="5:17" ht="15.75" x14ac:dyDescent="0.25">
      <c r="E282" s="211"/>
      <c r="F282" s="211"/>
      <c r="G282" s="242"/>
      <c r="H282" s="241"/>
      <c r="I282" s="222"/>
      <c r="J282" s="124">
        <v>2</v>
      </c>
      <c r="K282" s="124">
        <v>3</v>
      </c>
      <c r="L282" s="124">
        <v>1</v>
      </c>
      <c r="M282" s="124">
        <v>99</v>
      </c>
      <c r="N282" s="124">
        <v>1</v>
      </c>
      <c r="O282" s="124">
        <v>3</v>
      </c>
      <c r="P282" s="243" t="s">
        <v>312</v>
      </c>
      <c r="Q282" s="123"/>
    </row>
    <row r="283" spans="5:17" ht="15.75" x14ac:dyDescent="0.25">
      <c r="E283" s="211"/>
      <c r="F283" s="211"/>
      <c r="G283" s="211"/>
      <c r="H283" s="241"/>
      <c r="I283" s="222"/>
      <c r="J283" s="124"/>
      <c r="K283" s="124"/>
      <c r="L283" s="124"/>
      <c r="M283" s="124"/>
      <c r="N283" s="126"/>
      <c r="O283" s="126"/>
      <c r="P283" s="126"/>
      <c r="Q283" s="123"/>
    </row>
    <row r="284" spans="5:17" ht="15.75" x14ac:dyDescent="0.25">
      <c r="E284" s="211"/>
      <c r="F284" s="211"/>
      <c r="G284" s="211"/>
      <c r="H284" s="241"/>
      <c r="I284" s="222"/>
      <c r="J284" s="126">
        <v>2</v>
      </c>
      <c r="K284" s="126">
        <v>3</v>
      </c>
      <c r="L284" s="126">
        <v>2</v>
      </c>
      <c r="M284" s="126"/>
      <c r="N284" s="126"/>
      <c r="O284" s="126"/>
      <c r="P284" s="126" t="s">
        <v>203</v>
      </c>
      <c r="Q284" s="169">
        <f>SUM(Q285:Q289)</f>
        <v>0</v>
      </c>
    </row>
    <row r="285" spans="5:17" ht="15.75" x14ac:dyDescent="0.25">
      <c r="E285" s="211"/>
      <c r="F285" s="211"/>
      <c r="G285" s="211"/>
      <c r="H285" s="241"/>
      <c r="I285" s="222"/>
      <c r="J285" s="124">
        <v>2</v>
      </c>
      <c r="K285" s="124">
        <v>3</v>
      </c>
      <c r="L285" s="124">
        <v>2</v>
      </c>
      <c r="M285" s="124">
        <v>4</v>
      </c>
      <c r="N285" s="124">
        <v>1</v>
      </c>
      <c r="O285" s="124">
        <v>1</v>
      </c>
      <c r="P285" s="124" t="s">
        <v>200</v>
      </c>
      <c r="Q285" s="129"/>
    </row>
    <row r="286" spans="5:17" ht="15.75" x14ac:dyDescent="0.25">
      <c r="E286" s="211"/>
      <c r="F286" s="211"/>
      <c r="G286" s="242"/>
      <c r="H286" s="241"/>
      <c r="I286" s="222"/>
      <c r="J286" s="124">
        <v>2</v>
      </c>
      <c r="K286" s="124">
        <v>3</v>
      </c>
      <c r="L286" s="124">
        <v>2</v>
      </c>
      <c r="M286" s="124">
        <v>4</v>
      </c>
      <c r="N286" s="124">
        <v>1</v>
      </c>
      <c r="O286" s="124">
        <v>5</v>
      </c>
      <c r="P286" s="243" t="s">
        <v>197</v>
      </c>
      <c r="Q286" s="123"/>
    </row>
    <row r="287" spans="5:17" ht="15.75" x14ac:dyDescent="0.25">
      <c r="E287" s="211"/>
      <c r="F287" s="211"/>
      <c r="G287" s="242"/>
      <c r="H287" s="241"/>
      <c r="I287" s="222"/>
      <c r="J287" s="124">
        <v>2</v>
      </c>
      <c r="K287" s="124">
        <v>3</v>
      </c>
      <c r="L287" s="124">
        <v>2</v>
      </c>
      <c r="M287" s="124">
        <v>7</v>
      </c>
      <c r="N287" s="124">
        <v>11</v>
      </c>
      <c r="O287" s="124">
        <v>99</v>
      </c>
      <c r="P287" s="243" t="s">
        <v>194</v>
      </c>
      <c r="Q287" s="123"/>
    </row>
    <row r="288" spans="5:17" ht="15.75" x14ac:dyDescent="0.25">
      <c r="E288" s="211"/>
      <c r="F288" s="211"/>
      <c r="G288" s="211"/>
      <c r="H288" s="241"/>
      <c r="I288" s="222"/>
      <c r="J288" s="124">
        <v>2</v>
      </c>
      <c r="K288" s="124">
        <v>3</v>
      </c>
      <c r="L288" s="124">
        <v>2</v>
      </c>
      <c r="M288" s="124">
        <v>8</v>
      </c>
      <c r="N288" s="124">
        <v>1</v>
      </c>
      <c r="O288" s="124">
        <v>1</v>
      </c>
      <c r="P288" s="124" t="s">
        <v>193</v>
      </c>
      <c r="Q288" s="129"/>
    </row>
    <row r="289" spans="1:17" ht="15.75" x14ac:dyDescent="0.25">
      <c r="E289" s="211"/>
      <c r="F289" s="211"/>
      <c r="G289" s="242"/>
      <c r="H289" s="211"/>
      <c r="I289" s="241"/>
      <c r="J289" s="124">
        <v>2</v>
      </c>
      <c r="K289" s="124">
        <v>3</v>
      </c>
      <c r="L289" s="124">
        <v>2</v>
      </c>
      <c r="M289" s="124">
        <v>8</v>
      </c>
      <c r="N289" s="124">
        <v>1</v>
      </c>
      <c r="O289" s="124">
        <v>2</v>
      </c>
      <c r="P289" s="124" t="s">
        <v>192</v>
      </c>
      <c r="Q289" s="123"/>
    </row>
    <row r="290" spans="1:17" ht="16.5" thickBot="1" x14ac:dyDescent="0.3">
      <c r="E290" s="211"/>
      <c r="F290" s="211"/>
      <c r="G290" s="211"/>
      <c r="H290" s="211"/>
      <c r="I290" s="241"/>
      <c r="J290" s="211"/>
      <c r="K290" s="211"/>
      <c r="L290" s="211"/>
      <c r="M290" s="211"/>
      <c r="N290" s="211"/>
      <c r="O290" s="211"/>
      <c r="P290" s="211"/>
      <c r="Q290" s="217">
        <f>SUM(Q272)</f>
        <v>0</v>
      </c>
    </row>
    <row r="291" spans="1:17" ht="17.25" thickTop="1" thickBot="1" x14ac:dyDescent="0.3">
      <c r="E291" s="211"/>
      <c r="F291" s="211"/>
      <c r="G291" s="241"/>
      <c r="H291" s="117" t="s">
        <v>374</v>
      </c>
      <c r="I291" s="241"/>
      <c r="J291" s="124"/>
      <c r="K291" s="124"/>
      <c r="L291" s="124"/>
      <c r="M291" s="124"/>
      <c r="N291" s="124" t="s">
        <v>373</v>
      </c>
      <c r="O291" s="124"/>
      <c r="P291" s="124"/>
      <c r="Q291" s="214">
        <f>SUM(Q290)</f>
        <v>0</v>
      </c>
    </row>
    <row r="292" spans="1:17" ht="14.25" thickTop="1" thickBot="1" x14ac:dyDescent="0.25">
      <c r="A292" s="114"/>
      <c r="B292" s="114"/>
      <c r="C292" s="114"/>
      <c r="D292" s="114"/>
      <c r="E292" s="213"/>
      <c r="F292" s="213"/>
      <c r="G292" s="213"/>
      <c r="H292" s="213"/>
      <c r="I292" s="213"/>
      <c r="J292" s="213"/>
      <c r="K292" s="213"/>
      <c r="L292" s="213"/>
      <c r="M292" s="213"/>
      <c r="N292" s="213"/>
      <c r="O292" s="213"/>
      <c r="P292" s="213"/>
      <c r="Q292" s="240"/>
    </row>
    <row r="293" spans="1:17" ht="13.5" thickTop="1" x14ac:dyDescent="0.2">
      <c r="A293" s="19" t="s">
        <v>0</v>
      </c>
      <c r="E293" s="124"/>
      <c r="F293" s="211"/>
      <c r="G293" s="211"/>
      <c r="H293" s="239"/>
      <c r="I293" s="211"/>
      <c r="J293" s="211"/>
      <c r="K293" s="211"/>
      <c r="L293" s="211"/>
      <c r="M293" s="211"/>
      <c r="N293" s="211"/>
      <c r="O293" s="211"/>
      <c r="P293" s="211"/>
      <c r="Q293" s="218"/>
    </row>
    <row r="294" spans="1:17" x14ac:dyDescent="0.2">
      <c r="Q294" s="109"/>
    </row>
    <row r="295" spans="1:17" x14ac:dyDescent="0.2">
      <c r="Q295" s="109"/>
    </row>
    <row r="296" spans="1:17" x14ac:dyDescent="0.2">
      <c r="Q296" s="109"/>
    </row>
    <row r="297" spans="1:17" x14ac:dyDescent="0.2">
      <c r="Q297" s="109"/>
    </row>
    <row r="298" spans="1:17" x14ac:dyDescent="0.2">
      <c r="Q298" s="109"/>
    </row>
    <row r="299" spans="1:17" x14ac:dyDescent="0.2">
      <c r="Q299" s="109"/>
    </row>
    <row r="300" spans="1:17" x14ac:dyDescent="0.2">
      <c r="Q300" s="109"/>
    </row>
    <row r="301" spans="1:17" x14ac:dyDescent="0.2">
      <c r="Q301" s="109"/>
    </row>
    <row r="302" spans="1:17" x14ac:dyDescent="0.2">
      <c r="Q302" s="109"/>
    </row>
    <row r="303" spans="1:17" x14ac:dyDescent="0.2">
      <c r="Q303" s="109"/>
    </row>
    <row r="304" spans="1:17" x14ac:dyDescent="0.2">
      <c r="Q304" s="109"/>
    </row>
    <row r="305" spans="17:17" x14ac:dyDescent="0.2">
      <c r="Q305" s="109"/>
    </row>
    <row r="306" spans="17:17" x14ac:dyDescent="0.2">
      <c r="Q306" s="109"/>
    </row>
    <row r="307" spans="17:17" x14ac:dyDescent="0.2">
      <c r="Q307" s="109"/>
    </row>
    <row r="308" spans="17:17" x14ac:dyDescent="0.2">
      <c r="Q308" s="109"/>
    </row>
    <row r="309" spans="17:17" x14ac:dyDescent="0.2">
      <c r="Q309" s="109"/>
    </row>
    <row r="310" spans="17:17" x14ac:dyDescent="0.2">
      <c r="Q310" s="109"/>
    </row>
    <row r="311" spans="17:17" x14ac:dyDescent="0.2">
      <c r="Q311" s="109"/>
    </row>
    <row r="312" spans="17:17" x14ac:dyDescent="0.2">
      <c r="Q312" s="109"/>
    </row>
    <row r="313" spans="17:17" x14ac:dyDescent="0.2">
      <c r="Q313" s="109"/>
    </row>
    <row r="314" spans="17:17" x14ac:dyDescent="0.2">
      <c r="Q314" s="109"/>
    </row>
    <row r="315" spans="17:17" x14ac:dyDescent="0.2">
      <c r="Q315" s="109"/>
    </row>
    <row r="316" spans="17:17" x14ac:dyDescent="0.2">
      <c r="Q316" s="109"/>
    </row>
    <row r="317" spans="17:17" x14ac:dyDescent="0.2">
      <c r="Q317" s="109"/>
    </row>
    <row r="318" spans="17:17" x14ac:dyDescent="0.2">
      <c r="Q318" s="109"/>
    </row>
    <row r="319" spans="17:17" x14ac:dyDescent="0.2">
      <c r="Q319" s="109"/>
    </row>
    <row r="320" spans="17:17" x14ac:dyDescent="0.2">
      <c r="Q320" s="109"/>
    </row>
    <row r="321" spans="17:17" x14ac:dyDescent="0.2">
      <c r="Q321" s="109"/>
    </row>
    <row r="322" spans="17:17" x14ac:dyDescent="0.2">
      <c r="Q322" s="109"/>
    </row>
    <row r="323" spans="17:17" x14ac:dyDescent="0.2">
      <c r="Q323" s="109"/>
    </row>
    <row r="324" spans="17:17" x14ac:dyDescent="0.2">
      <c r="Q324" s="109"/>
    </row>
    <row r="325" spans="17:17" x14ac:dyDescent="0.2">
      <c r="Q325" s="109"/>
    </row>
  </sheetData>
  <mergeCells count="9">
    <mergeCell ref="K153:O153"/>
    <mergeCell ref="K212:O212"/>
    <mergeCell ref="K259:O259"/>
    <mergeCell ref="C1:Q1"/>
    <mergeCell ref="D2:Q2"/>
    <mergeCell ref="D3:Q3"/>
    <mergeCell ref="K9:O9"/>
    <mergeCell ref="K43:O43"/>
    <mergeCell ref="K105:O10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selection activeCell="B5" sqref="B5:P5"/>
    </sheetView>
  </sheetViews>
  <sheetFormatPr baseColWidth="10" defaultRowHeight="11.25" x14ac:dyDescent="0.2"/>
  <cols>
    <col min="1" max="1" width="7.140625" style="269" customWidth="1"/>
    <col min="2" max="2" width="41" style="269" customWidth="1"/>
    <col min="3" max="3" width="13.7109375" style="269" customWidth="1"/>
    <col min="4" max="4" width="7.140625" style="269" customWidth="1"/>
    <col min="5" max="5" width="5.42578125" style="269" customWidth="1"/>
    <col min="6" max="6" width="5.28515625" style="269" customWidth="1"/>
    <col min="7" max="7" width="5.5703125" style="269" customWidth="1"/>
    <col min="8" max="8" width="5.42578125" style="269" customWidth="1"/>
    <col min="9" max="9" width="5.5703125" style="269" customWidth="1"/>
    <col min="10" max="10" width="5.7109375" style="269" customWidth="1"/>
    <col min="11" max="11" width="5" style="269" customWidth="1"/>
    <col min="12" max="12" width="6.5703125" style="269" customWidth="1"/>
    <col min="13" max="13" width="4.85546875" style="269" customWidth="1"/>
    <col min="14" max="15" width="4.7109375" style="269" customWidth="1"/>
    <col min="16" max="16" width="14.28515625" style="269" customWidth="1"/>
    <col min="17" max="17" width="23.28515625" style="269" customWidth="1"/>
    <col min="18" max="18" width="12.5703125" style="269" bestFit="1" customWidth="1"/>
    <col min="19" max="255" width="11.42578125" style="269"/>
    <col min="256" max="256" width="5.7109375" style="269" customWidth="1"/>
    <col min="257" max="257" width="41" style="269" customWidth="1"/>
    <col min="258" max="258" width="13.7109375" style="269" customWidth="1"/>
    <col min="259" max="259" width="10" style="269" customWidth="1"/>
    <col min="260" max="260" width="7.140625" style="269" customWidth="1"/>
    <col min="261" max="261" width="5.42578125" style="269" customWidth="1"/>
    <col min="262" max="262" width="5.28515625" style="269" customWidth="1"/>
    <col min="263" max="263" width="5.5703125" style="269" customWidth="1"/>
    <col min="264" max="264" width="4.85546875" style="269" customWidth="1"/>
    <col min="265" max="265" width="5.5703125" style="269" customWidth="1"/>
    <col min="266" max="266" width="4.85546875" style="269" customWidth="1"/>
    <col min="267" max="267" width="5" style="269" customWidth="1"/>
    <col min="268" max="268" width="5.42578125" style="269" customWidth="1"/>
    <col min="269" max="269" width="4.85546875" style="269" customWidth="1"/>
    <col min="270" max="271" width="4.7109375" style="269" customWidth="1"/>
    <col min="272" max="272" width="12.28515625" style="269" bestFit="1" customWidth="1"/>
    <col min="273" max="273" width="23.28515625" style="269" customWidth="1"/>
    <col min="274" max="274" width="12.5703125" style="269" bestFit="1" customWidth="1"/>
    <col min="275" max="511" width="11.42578125" style="269"/>
    <col min="512" max="512" width="5.7109375" style="269" customWidth="1"/>
    <col min="513" max="513" width="41" style="269" customWidth="1"/>
    <col min="514" max="514" width="13.7109375" style="269" customWidth="1"/>
    <col min="515" max="515" width="10" style="269" customWidth="1"/>
    <col min="516" max="516" width="7.140625" style="269" customWidth="1"/>
    <col min="517" max="517" width="5.42578125" style="269" customWidth="1"/>
    <col min="518" max="518" width="5.28515625" style="269" customWidth="1"/>
    <col min="519" max="519" width="5.5703125" style="269" customWidth="1"/>
    <col min="520" max="520" width="4.85546875" style="269" customWidth="1"/>
    <col min="521" max="521" width="5.5703125" style="269" customWidth="1"/>
    <col min="522" max="522" width="4.85546875" style="269" customWidth="1"/>
    <col min="523" max="523" width="5" style="269" customWidth="1"/>
    <col min="524" max="524" width="5.42578125" style="269" customWidth="1"/>
    <col min="525" max="525" width="4.85546875" style="269" customWidth="1"/>
    <col min="526" max="527" width="4.7109375" style="269" customWidth="1"/>
    <col min="528" max="528" width="12.28515625" style="269" bestFit="1" customWidth="1"/>
    <col min="529" max="529" width="23.28515625" style="269" customWidth="1"/>
    <col min="530" max="530" width="12.5703125" style="269" bestFit="1" customWidth="1"/>
    <col min="531" max="767" width="11.42578125" style="269"/>
    <col min="768" max="768" width="5.7109375" style="269" customWidth="1"/>
    <col min="769" max="769" width="41" style="269" customWidth="1"/>
    <col min="770" max="770" width="13.7109375" style="269" customWidth="1"/>
    <col min="771" max="771" width="10" style="269" customWidth="1"/>
    <col min="772" max="772" width="7.140625" style="269" customWidth="1"/>
    <col min="773" max="773" width="5.42578125" style="269" customWidth="1"/>
    <col min="774" max="774" width="5.28515625" style="269" customWidth="1"/>
    <col min="775" max="775" width="5.5703125" style="269" customWidth="1"/>
    <col min="776" max="776" width="4.85546875" style="269" customWidth="1"/>
    <col min="777" max="777" width="5.5703125" style="269" customWidth="1"/>
    <col min="778" max="778" width="4.85546875" style="269" customWidth="1"/>
    <col min="779" max="779" width="5" style="269" customWidth="1"/>
    <col min="780" max="780" width="5.42578125" style="269" customWidth="1"/>
    <col min="781" max="781" width="4.85546875" style="269" customWidth="1"/>
    <col min="782" max="783" width="4.7109375" style="269" customWidth="1"/>
    <col min="784" max="784" width="12.28515625" style="269" bestFit="1" customWidth="1"/>
    <col min="785" max="785" width="23.28515625" style="269" customWidth="1"/>
    <col min="786" max="786" width="12.5703125" style="269" bestFit="1" customWidth="1"/>
    <col min="787" max="1023" width="11.42578125" style="269"/>
    <col min="1024" max="1024" width="5.7109375" style="269" customWidth="1"/>
    <col min="1025" max="1025" width="41" style="269" customWidth="1"/>
    <col min="1026" max="1026" width="13.7109375" style="269" customWidth="1"/>
    <col min="1027" max="1027" width="10" style="269" customWidth="1"/>
    <col min="1028" max="1028" width="7.140625" style="269" customWidth="1"/>
    <col min="1029" max="1029" width="5.42578125" style="269" customWidth="1"/>
    <col min="1030" max="1030" width="5.28515625" style="269" customWidth="1"/>
    <col min="1031" max="1031" width="5.5703125" style="269" customWidth="1"/>
    <col min="1032" max="1032" width="4.85546875" style="269" customWidth="1"/>
    <col min="1033" max="1033" width="5.5703125" style="269" customWidth="1"/>
    <col min="1034" max="1034" width="4.85546875" style="269" customWidth="1"/>
    <col min="1035" max="1035" width="5" style="269" customWidth="1"/>
    <col min="1036" max="1036" width="5.42578125" style="269" customWidth="1"/>
    <col min="1037" max="1037" width="4.85546875" style="269" customWidth="1"/>
    <col min="1038" max="1039" width="4.7109375" style="269" customWidth="1"/>
    <col min="1040" max="1040" width="12.28515625" style="269" bestFit="1" customWidth="1"/>
    <col min="1041" max="1041" width="23.28515625" style="269" customWidth="1"/>
    <col min="1042" max="1042" width="12.5703125" style="269" bestFit="1" customWidth="1"/>
    <col min="1043" max="1279" width="11.42578125" style="269"/>
    <col min="1280" max="1280" width="5.7109375" style="269" customWidth="1"/>
    <col min="1281" max="1281" width="41" style="269" customWidth="1"/>
    <col min="1282" max="1282" width="13.7109375" style="269" customWidth="1"/>
    <col min="1283" max="1283" width="10" style="269" customWidth="1"/>
    <col min="1284" max="1284" width="7.140625" style="269" customWidth="1"/>
    <col min="1285" max="1285" width="5.42578125" style="269" customWidth="1"/>
    <col min="1286" max="1286" width="5.28515625" style="269" customWidth="1"/>
    <col min="1287" max="1287" width="5.5703125" style="269" customWidth="1"/>
    <col min="1288" max="1288" width="4.85546875" style="269" customWidth="1"/>
    <col min="1289" max="1289" width="5.5703125" style="269" customWidth="1"/>
    <col min="1290" max="1290" width="4.85546875" style="269" customWidth="1"/>
    <col min="1291" max="1291" width="5" style="269" customWidth="1"/>
    <col min="1292" max="1292" width="5.42578125" style="269" customWidth="1"/>
    <col min="1293" max="1293" width="4.85546875" style="269" customWidth="1"/>
    <col min="1294" max="1295" width="4.7109375" style="269" customWidth="1"/>
    <col min="1296" max="1296" width="12.28515625" style="269" bestFit="1" customWidth="1"/>
    <col min="1297" max="1297" width="23.28515625" style="269" customWidth="1"/>
    <col min="1298" max="1298" width="12.5703125" style="269" bestFit="1" customWidth="1"/>
    <col min="1299" max="1535" width="11.42578125" style="269"/>
    <col min="1536" max="1536" width="5.7109375" style="269" customWidth="1"/>
    <col min="1537" max="1537" width="41" style="269" customWidth="1"/>
    <col min="1538" max="1538" width="13.7109375" style="269" customWidth="1"/>
    <col min="1539" max="1539" width="10" style="269" customWidth="1"/>
    <col min="1540" max="1540" width="7.140625" style="269" customWidth="1"/>
    <col min="1541" max="1541" width="5.42578125" style="269" customWidth="1"/>
    <col min="1542" max="1542" width="5.28515625" style="269" customWidth="1"/>
    <col min="1543" max="1543" width="5.5703125" style="269" customWidth="1"/>
    <col min="1544" max="1544" width="4.85546875" style="269" customWidth="1"/>
    <col min="1545" max="1545" width="5.5703125" style="269" customWidth="1"/>
    <col min="1546" max="1546" width="4.85546875" style="269" customWidth="1"/>
    <col min="1547" max="1547" width="5" style="269" customWidth="1"/>
    <col min="1548" max="1548" width="5.42578125" style="269" customWidth="1"/>
    <col min="1549" max="1549" width="4.85546875" style="269" customWidth="1"/>
    <col min="1550" max="1551" width="4.7109375" style="269" customWidth="1"/>
    <col min="1552" max="1552" width="12.28515625" style="269" bestFit="1" customWidth="1"/>
    <col min="1553" max="1553" width="23.28515625" style="269" customWidth="1"/>
    <col min="1554" max="1554" width="12.5703125" style="269" bestFit="1" customWidth="1"/>
    <col min="1555" max="1791" width="11.42578125" style="269"/>
    <col min="1792" max="1792" width="5.7109375" style="269" customWidth="1"/>
    <col min="1793" max="1793" width="41" style="269" customWidth="1"/>
    <col min="1794" max="1794" width="13.7109375" style="269" customWidth="1"/>
    <col min="1795" max="1795" width="10" style="269" customWidth="1"/>
    <col min="1796" max="1796" width="7.140625" style="269" customWidth="1"/>
    <col min="1797" max="1797" width="5.42578125" style="269" customWidth="1"/>
    <col min="1798" max="1798" width="5.28515625" style="269" customWidth="1"/>
    <col min="1799" max="1799" width="5.5703125" style="269" customWidth="1"/>
    <col min="1800" max="1800" width="4.85546875" style="269" customWidth="1"/>
    <col min="1801" max="1801" width="5.5703125" style="269" customWidth="1"/>
    <col min="1802" max="1802" width="4.85546875" style="269" customWidth="1"/>
    <col min="1803" max="1803" width="5" style="269" customWidth="1"/>
    <col min="1804" max="1804" width="5.42578125" style="269" customWidth="1"/>
    <col min="1805" max="1805" width="4.85546875" style="269" customWidth="1"/>
    <col min="1806" max="1807" width="4.7109375" style="269" customWidth="1"/>
    <col min="1808" max="1808" width="12.28515625" style="269" bestFit="1" customWidth="1"/>
    <col min="1809" max="1809" width="23.28515625" style="269" customWidth="1"/>
    <col min="1810" max="1810" width="12.5703125" style="269" bestFit="1" customWidth="1"/>
    <col min="1811" max="2047" width="11.42578125" style="269"/>
    <col min="2048" max="2048" width="5.7109375" style="269" customWidth="1"/>
    <col min="2049" max="2049" width="41" style="269" customWidth="1"/>
    <col min="2050" max="2050" width="13.7109375" style="269" customWidth="1"/>
    <col min="2051" max="2051" width="10" style="269" customWidth="1"/>
    <col min="2052" max="2052" width="7.140625" style="269" customWidth="1"/>
    <col min="2053" max="2053" width="5.42578125" style="269" customWidth="1"/>
    <col min="2054" max="2054" width="5.28515625" style="269" customWidth="1"/>
    <col min="2055" max="2055" width="5.5703125" style="269" customWidth="1"/>
    <col min="2056" max="2056" width="4.85546875" style="269" customWidth="1"/>
    <col min="2057" max="2057" width="5.5703125" style="269" customWidth="1"/>
    <col min="2058" max="2058" width="4.85546875" style="269" customWidth="1"/>
    <col min="2059" max="2059" width="5" style="269" customWidth="1"/>
    <col min="2060" max="2060" width="5.42578125" style="269" customWidth="1"/>
    <col min="2061" max="2061" width="4.85546875" style="269" customWidth="1"/>
    <col min="2062" max="2063" width="4.7109375" style="269" customWidth="1"/>
    <col min="2064" max="2064" width="12.28515625" style="269" bestFit="1" customWidth="1"/>
    <col min="2065" max="2065" width="23.28515625" style="269" customWidth="1"/>
    <col min="2066" max="2066" width="12.5703125" style="269" bestFit="1" customWidth="1"/>
    <col min="2067" max="2303" width="11.42578125" style="269"/>
    <col min="2304" max="2304" width="5.7109375" style="269" customWidth="1"/>
    <col min="2305" max="2305" width="41" style="269" customWidth="1"/>
    <col min="2306" max="2306" width="13.7109375" style="269" customWidth="1"/>
    <col min="2307" max="2307" width="10" style="269" customWidth="1"/>
    <col min="2308" max="2308" width="7.140625" style="269" customWidth="1"/>
    <col min="2309" max="2309" width="5.42578125" style="269" customWidth="1"/>
    <col min="2310" max="2310" width="5.28515625" style="269" customWidth="1"/>
    <col min="2311" max="2311" width="5.5703125" style="269" customWidth="1"/>
    <col min="2312" max="2312" width="4.85546875" style="269" customWidth="1"/>
    <col min="2313" max="2313" width="5.5703125" style="269" customWidth="1"/>
    <col min="2314" max="2314" width="4.85546875" style="269" customWidth="1"/>
    <col min="2315" max="2315" width="5" style="269" customWidth="1"/>
    <col min="2316" max="2316" width="5.42578125" style="269" customWidth="1"/>
    <col min="2317" max="2317" width="4.85546875" style="269" customWidth="1"/>
    <col min="2318" max="2319" width="4.7109375" style="269" customWidth="1"/>
    <col min="2320" max="2320" width="12.28515625" style="269" bestFit="1" customWidth="1"/>
    <col min="2321" max="2321" width="23.28515625" style="269" customWidth="1"/>
    <col min="2322" max="2322" width="12.5703125" style="269" bestFit="1" customWidth="1"/>
    <col min="2323" max="2559" width="11.42578125" style="269"/>
    <col min="2560" max="2560" width="5.7109375" style="269" customWidth="1"/>
    <col min="2561" max="2561" width="41" style="269" customWidth="1"/>
    <col min="2562" max="2562" width="13.7109375" style="269" customWidth="1"/>
    <col min="2563" max="2563" width="10" style="269" customWidth="1"/>
    <col min="2564" max="2564" width="7.140625" style="269" customWidth="1"/>
    <col min="2565" max="2565" width="5.42578125" style="269" customWidth="1"/>
    <col min="2566" max="2566" width="5.28515625" style="269" customWidth="1"/>
    <col min="2567" max="2567" width="5.5703125" style="269" customWidth="1"/>
    <col min="2568" max="2568" width="4.85546875" style="269" customWidth="1"/>
    <col min="2569" max="2569" width="5.5703125" style="269" customWidth="1"/>
    <col min="2570" max="2570" width="4.85546875" style="269" customWidth="1"/>
    <col min="2571" max="2571" width="5" style="269" customWidth="1"/>
    <col min="2572" max="2572" width="5.42578125" style="269" customWidth="1"/>
    <col min="2573" max="2573" width="4.85546875" style="269" customWidth="1"/>
    <col min="2574" max="2575" width="4.7109375" style="269" customWidth="1"/>
    <col min="2576" max="2576" width="12.28515625" style="269" bestFit="1" customWidth="1"/>
    <col min="2577" max="2577" width="23.28515625" style="269" customWidth="1"/>
    <col min="2578" max="2578" width="12.5703125" style="269" bestFit="1" customWidth="1"/>
    <col min="2579" max="2815" width="11.42578125" style="269"/>
    <col min="2816" max="2816" width="5.7109375" style="269" customWidth="1"/>
    <col min="2817" max="2817" width="41" style="269" customWidth="1"/>
    <col min="2818" max="2818" width="13.7109375" style="269" customWidth="1"/>
    <col min="2819" max="2819" width="10" style="269" customWidth="1"/>
    <col min="2820" max="2820" width="7.140625" style="269" customWidth="1"/>
    <col min="2821" max="2821" width="5.42578125" style="269" customWidth="1"/>
    <col min="2822" max="2822" width="5.28515625" style="269" customWidth="1"/>
    <col min="2823" max="2823" width="5.5703125" style="269" customWidth="1"/>
    <col min="2824" max="2824" width="4.85546875" style="269" customWidth="1"/>
    <col min="2825" max="2825" width="5.5703125" style="269" customWidth="1"/>
    <col min="2826" max="2826" width="4.85546875" style="269" customWidth="1"/>
    <col min="2827" max="2827" width="5" style="269" customWidth="1"/>
    <col min="2828" max="2828" width="5.42578125" style="269" customWidth="1"/>
    <col min="2829" max="2829" width="4.85546875" style="269" customWidth="1"/>
    <col min="2830" max="2831" width="4.7109375" style="269" customWidth="1"/>
    <col min="2832" max="2832" width="12.28515625" style="269" bestFit="1" customWidth="1"/>
    <col min="2833" max="2833" width="23.28515625" style="269" customWidth="1"/>
    <col min="2834" max="2834" width="12.5703125" style="269" bestFit="1" customWidth="1"/>
    <col min="2835" max="3071" width="11.42578125" style="269"/>
    <col min="3072" max="3072" width="5.7109375" style="269" customWidth="1"/>
    <col min="3073" max="3073" width="41" style="269" customWidth="1"/>
    <col min="3074" max="3074" width="13.7109375" style="269" customWidth="1"/>
    <col min="3075" max="3075" width="10" style="269" customWidth="1"/>
    <col min="3076" max="3076" width="7.140625" style="269" customWidth="1"/>
    <col min="3077" max="3077" width="5.42578125" style="269" customWidth="1"/>
    <col min="3078" max="3078" width="5.28515625" style="269" customWidth="1"/>
    <col min="3079" max="3079" width="5.5703125" style="269" customWidth="1"/>
    <col min="3080" max="3080" width="4.85546875" style="269" customWidth="1"/>
    <col min="3081" max="3081" width="5.5703125" style="269" customWidth="1"/>
    <col min="3082" max="3082" width="4.85546875" style="269" customWidth="1"/>
    <col min="3083" max="3083" width="5" style="269" customWidth="1"/>
    <col min="3084" max="3084" width="5.42578125" style="269" customWidth="1"/>
    <col min="3085" max="3085" width="4.85546875" style="269" customWidth="1"/>
    <col min="3086" max="3087" width="4.7109375" style="269" customWidth="1"/>
    <col min="3088" max="3088" width="12.28515625" style="269" bestFit="1" customWidth="1"/>
    <col min="3089" max="3089" width="23.28515625" style="269" customWidth="1"/>
    <col min="3090" max="3090" width="12.5703125" style="269" bestFit="1" customWidth="1"/>
    <col min="3091" max="3327" width="11.42578125" style="269"/>
    <col min="3328" max="3328" width="5.7109375" style="269" customWidth="1"/>
    <col min="3329" max="3329" width="41" style="269" customWidth="1"/>
    <col min="3330" max="3330" width="13.7109375" style="269" customWidth="1"/>
    <col min="3331" max="3331" width="10" style="269" customWidth="1"/>
    <col min="3332" max="3332" width="7.140625" style="269" customWidth="1"/>
    <col min="3333" max="3333" width="5.42578125" style="269" customWidth="1"/>
    <col min="3334" max="3334" width="5.28515625" style="269" customWidth="1"/>
    <col min="3335" max="3335" width="5.5703125" style="269" customWidth="1"/>
    <col min="3336" max="3336" width="4.85546875" style="269" customWidth="1"/>
    <col min="3337" max="3337" width="5.5703125" style="269" customWidth="1"/>
    <col min="3338" max="3338" width="4.85546875" style="269" customWidth="1"/>
    <col min="3339" max="3339" width="5" style="269" customWidth="1"/>
    <col min="3340" max="3340" width="5.42578125" style="269" customWidth="1"/>
    <col min="3341" max="3341" width="4.85546875" style="269" customWidth="1"/>
    <col min="3342" max="3343" width="4.7109375" style="269" customWidth="1"/>
    <col min="3344" max="3344" width="12.28515625" style="269" bestFit="1" customWidth="1"/>
    <col min="3345" max="3345" width="23.28515625" style="269" customWidth="1"/>
    <col min="3346" max="3346" width="12.5703125" style="269" bestFit="1" customWidth="1"/>
    <col min="3347" max="3583" width="11.42578125" style="269"/>
    <col min="3584" max="3584" width="5.7109375" style="269" customWidth="1"/>
    <col min="3585" max="3585" width="41" style="269" customWidth="1"/>
    <col min="3586" max="3586" width="13.7109375" style="269" customWidth="1"/>
    <col min="3587" max="3587" width="10" style="269" customWidth="1"/>
    <col min="3588" max="3588" width="7.140625" style="269" customWidth="1"/>
    <col min="3589" max="3589" width="5.42578125" style="269" customWidth="1"/>
    <col min="3590" max="3590" width="5.28515625" style="269" customWidth="1"/>
    <col min="3591" max="3591" width="5.5703125" style="269" customWidth="1"/>
    <col min="3592" max="3592" width="4.85546875" style="269" customWidth="1"/>
    <col min="3593" max="3593" width="5.5703125" style="269" customWidth="1"/>
    <col min="3594" max="3594" width="4.85546875" style="269" customWidth="1"/>
    <col min="3595" max="3595" width="5" style="269" customWidth="1"/>
    <col min="3596" max="3596" width="5.42578125" style="269" customWidth="1"/>
    <col min="3597" max="3597" width="4.85546875" style="269" customWidth="1"/>
    <col min="3598" max="3599" width="4.7109375" style="269" customWidth="1"/>
    <col min="3600" max="3600" width="12.28515625" style="269" bestFit="1" customWidth="1"/>
    <col min="3601" max="3601" width="23.28515625" style="269" customWidth="1"/>
    <col min="3602" max="3602" width="12.5703125" style="269" bestFit="1" customWidth="1"/>
    <col min="3603" max="3839" width="11.42578125" style="269"/>
    <col min="3840" max="3840" width="5.7109375" style="269" customWidth="1"/>
    <col min="3841" max="3841" width="41" style="269" customWidth="1"/>
    <col min="3842" max="3842" width="13.7109375" style="269" customWidth="1"/>
    <col min="3843" max="3843" width="10" style="269" customWidth="1"/>
    <col min="3844" max="3844" width="7.140625" style="269" customWidth="1"/>
    <col min="3845" max="3845" width="5.42578125" style="269" customWidth="1"/>
    <col min="3846" max="3846" width="5.28515625" style="269" customWidth="1"/>
    <col min="3847" max="3847" width="5.5703125" style="269" customWidth="1"/>
    <col min="3848" max="3848" width="4.85546875" style="269" customWidth="1"/>
    <col min="3849" max="3849" width="5.5703125" style="269" customWidth="1"/>
    <col min="3850" max="3850" width="4.85546875" style="269" customWidth="1"/>
    <col min="3851" max="3851" width="5" style="269" customWidth="1"/>
    <col min="3852" max="3852" width="5.42578125" style="269" customWidth="1"/>
    <col min="3853" max="3853" width="4.85546875" style="269" customWidth="1"/>
    <col min="3854" max="3855" width="4.7109375" style="269" customWidth="1"/>
    <col min="3856" max="3856" width="12.28515625" style="269" bestFit="1" customWidth="1"/>
    <col min="3857" max="3857" width="23.28515625" style="269" customWidth="1"/>
    <col min="3858" max="3858" width="12.5703125" style="269" bestFit="1" customWidth="1"/>
    <col min="3859" max="4095" width="11.42578125" style="269"/>
    <col min="4096" max="4096" width="5.7109375" style="269" customWidth="1"/>
    <col min="4097" max="4097" width="41" style="269" customWidth="1"/>
    <col min="4098" max="4098" width="13.7109375" style="269" customWidth="1"/>
    <col min="4099" max="4099" width="10" style="269" customWidth="1"/>
    <col min="4100" max="4100" width="7.140625" style="269" customWidth="1"/>
    <col min="4101" max="4101" width="5.42578125" style="269" customWidth="1"/>
    <col min="4102" max="4102" width="5.28515625" style="269" customWidth="1"/>
    <col min="4103" max="4103" width="5.5703125" style="269" customWidth="1"/>
    <col min="4104" max="4104" width="4.85546875" style="269" customWidth="1"/>
    <col min="4105" max="4105" width="5.5703125" style="269" customWidth="1"/>
    <col min="4106" max="4106" width="4.85546875" style="269" customWidth="1"/>
    <col min="4107" max="4107" width="5" style="269" customWidth="1"/>
    <col min="4108" max="4108" width="5.42578125" style="269" customWidth="1"/>
    <col min="4109" max="4109" width="4.85546875" style="269" customWidth="1"/>
    <col min="4110" max="4111" width="4.7109375" style="269" customWidth="1"/>
    <col min="4112" max="4112" width="12.28515625" style="269" bestFit="1" customWidth="1"/>
    <col min="4113" max="4113" width="23.28515625" style="269" customWidth="1"/>
    <col min="4114" max="4114" width="12.5703125" style="269" bestFit="1" customWidth="1"/>
    <col min="4115" max="4351" width="11.42578125" style="269"/>
    <col min="4352" max="4352" width="5.7109375" style="269" customWidth="1"/>
    <col min="4353" max="4353" width="41" style="269" customWidth="1"/>
    <col min="4354" max="4354" width="13.7109375" style="269" customWidth="1"/>
    <col min="4355" max="4355" width="10" style="269" customWidth="1"/>
    <col min="4356" max="4356" width="7.140625" style="269" customWidth="1"/>
    <col min="4357" max="4357" width="5.42578125" style="269" customWidth="1"/>
    <col min="4358" max="4358" width="5.28515625" style="269" customWidth="1"/>
    <col min="4359" max="4359" width="5.5703125" style="269" customWidth="1"/>
    <col min="4360" max="4360" width="4.85546875" style="269" customWidth="1"/>
    <col min="4361" max="4361" width="5.5703125" style="269" customWidth="1"/>
    <col min="4362" max="4362" width="4.85546875" style="269" customWidth="1"/>
    <col min="4363" max="4363" width="5" style="269" customWidth="1"/>
    <col min="4364" max="4364" width="5.42578125" style="269" customWidth="1"/>
    <col min="4365" max="4365" width="4.85546875" style="269" customWidth="1"/>
    <col min="4366" max="4367" width="4.7109375" style="269" customWidth="1"/>
    <col min="4368" max="4368" width="12.28515625" style="269" bestFit="1" customWidth="1"/>
    <col min="4369" max="4369" width="23.28515625" style="269" customWidth="1"/>
    <col min="4370" max="4370" width="12.5703125" style="269" bestFit="1" customWidth="1"/>
    <col min="4371" max="4607" width="11.42578125" style="269"/>
    <col min="4608" max="4608" width="5.7109375" style="269" customWidth="1"/>
    <col min="4609" max="4609" width="41" style="269" customWidth="1"/>
    <col min="4610" max="4610" width="13.7109375" style="269" customWidth="1"/>
    <col min="4611" max="4611" width="10" style="269" customWidth="1"/>
    <col min="4612" max="4612" width="7.140625" style="269" customWidth="1"/>
    <col min="4613" max="4613" width="5.42578125" style="269" customWidth="1"/>
    <col min="4614" max="4614" width="5.28515625" style="269" customWidth="1"/>
    <col min="4615" max="4615" width="5.5703125" style="269" customWidth="1"/>
    <col min="4616" max="4616" width="4.85546875" style="269" customWidth="1"/>
    <col min="4617" max="4617" width="5.5703125" style="269" customWidth="1"/>
    <col min="4618" max="4618" width="4.85546875" style="269" customWidth="1"/>
    <col min="4619" max="4619" width="5" style="269" customWidth="1"/>
    <col min="4620" max="4620" width="5.42578125" style="269" customWidth="1"/>
    <col min="4621" max="4621" width="4.85546875" style="269" customWidth="1"/>
    <col min="4622" max="4623" width="4.7109375" style="269" customWidth="1"/>
    <col min="4624" max="4624" width="12.28515625" style="269" bestFit="1" customWidth="1"/>
    <col min="4625" max="4625" width="23.28515625" style="269" customWidth="1"/>
    <col min="4626" max="4626" width="12.5703125" style="269" bestFit="1" customWidth="1"/>
    <col min="4627" max="4863" width="11.42578125" style="269"/>
    <col min="4864" max="4864" width="5.7109375" style="269" customWidth="1"/>
    <col min="4865" max="4865" width="41" style="269" customWidth="1"/>
    <col min="4866" max="4866" width="13.7109375" style="269" customWidth="1"/>
    <col min="4867" max="4867" width="10" style="269" customWidth="1"/>
    <col min="4868" max="4868" width="7.140625" style="269" customWidth="1"/>
    <col min="4869" max="4869" width="5.42578125" style="269" customWidth="1"/>
    <col min="4870" max="4870" width="5.28515625" style="269" customWidth="1"/>
    <col min="4871" max="4871" width="5.5703125" style="269" customWidth="1"/>
    <col min="4872" max="4872" width="4.85546875" style="269" customWidth="1"/>
    <col min="4873" max="4873" width="5.5703125" style="269" customWidth="1"/>
    <col min="4874" max="4874" width="4.85546875" style="269" customWidth="1"/>
    <col min="4875" max="4875" width="5" style="269" customWidth="1"/>
    <col min="4876" max="4876" width="5.42578125" style="269" customWidth="1"/>
    <col min="4877" max="4877" width="4.85546875" style="269" customWidth="1"/>
    <col min="4878" max="4879" width="4.7109375" style="269" customWidth="1"/>
    <col min="4880" max="4880" width="12.28515625" style="269" bestFit="1" customWidth="1"/>
    <col min="4881" max="4881" width="23.28515625" style="269" customWidth="1"/>
    <col min="4882" max="4882" width="12.5703125" style="269" bestFit="1" customWidth="1"/>
    <col min="4883" max="5119" width="11.42578125" style="269"/>
    <col min="5120" max="5120" width="5.7109375" style="269" customWidth="1"/>
    <col min="5121" max="5121" width="41" style="269" customWidth="1"/>
    <col min="5122" max="5122" width="13.7109375" style="269" customWidth="1"/>
    <col min="5123" max="5123" width="10" style="269" customWidth="1"/>
    <col min="5124" max="5124" width="7.140625" style="269" customWidth="1"/>
    <col min="5125" max="5125" width="5.42578125" style="269" customWidth="1"/>
    <col min="5126" max="5126" width="5.28515625" style="269" customWidth="1"/>
    <col min="5127" max="5127" width="5.5703125" style="269" customWidth="1"/>
    <col min="5128" max="5128" width="4.85546875" style="269" customWidth="1"/>
    <col min="5129" max="5129" width="5.5703125" style="269" customWidth="1"/>
    <col min="5130" max="5130" width="4.85546875" style="269" customWidth="1"/>
    <col min="5131" max="5131" width="5" style="269" customWidth="1"/>
    <col min="5132" max="5132" width="5.42578125" style="269" customWidth="1"/>
    <col min="5133" max="5133" width="4.85546875" style="269" customWidth="1"/>
    <col min="5134" max="5135" width="4.7109375" style="269" customWidth="1"/>
    <col min="5136" max="5136" width="12.28515625" style="269" bestFit="1" customWidth="1"/>
    <col min="5137" max="5137" width="23.28515625" style="269" customWidth="1"/>
    <col min="5138" max="5138" width="12.5703125" style="269" bestFit="1" customWidth="1"/>
    <col min="5139" max="5375" width="11.42578125" style="269"/>
    <col min="5376" max="5376" width="5.7109375" style="269" customWidth="1"/>
    <col min="5377" max="5377" width="41" style="269" customWidth="1"/>
    <col min="5378" max="5378" width="13.7109375" style="269" customWidth="1"/>
    <col min="5379" max="5379" width="10" style="269" customWidth="1"/>
    <col min="5380" max="5380" width="7.140625" style="269" customWidth="1"/>
    <col min="5381" max="5381" width="5.42578125" style="269" customWidth="1"/>
    <col min="5382" max="5382" width="5.28515625" style="269" customWidth="1"/>
    <col min="5383" max="5383" width="5.5703125" style="269" customWidth="1"/>
    <col min="5384" max="5384" width="4.85546875" style="269" customWidth="1"/>
    <col min="5385" max="5385" width="5.5703125" style="269" customWidth="1"/>
    <col min="5386" max="5386" width="4.85546875" style="269" customWidth="1"/>
    <col min="5387" max="5387" width="5" style="269" customWidth="1"/>
    <col min="5388" max="5388" width="5.42578125" style="269" customWidth="1"/>
    <col min="5389" max="5389" width="4.85546875" style="269" customWidth="1"/>
    <col min="5390" max="5391" width="4.7109375" style="269" customWidth="1"/>
    <col min="5392" max="5392" width="12.28515625" style="269" bestFit="1" customWidth="1"/>
    <col min="5393" max="5393" width="23.28515625" style="269" customWidth="1"/>
    <col min="5394" max="5394" width="12.5703125" style="269" bestFit="1" customWidth="1"/>
    <col min="5395" max="5631" width="11.42578125" style="269"/>
    <col min="5632" max="5632" width="5.7109375" style="269" customWidth="1"/>
    <col min="5633" max="5633" width="41" style="269" customWidth="1"/>
    <col min="5634" max="5634" width="13.7109375" style="269" customWidth="1"/>
    <col min="5635" max="5635" width="10" style="269" customWidth="1"/>
    <col min="5636" max="5636" width="7.140625" style="269" customWidth="1"/>
    <col min="5637" max="5637" width="5.42578125" style="269" customWidth="1"/>
    <col min="5638" max="5638" width="5.28515625" style="269" customWidth="1"/>
    <col min="5639" max="5639" width="5.5703125" style="269" customWidth="1"/>
    <col min="5640" max="5640" width="4.85546875" style="269" customWidth="1"/>
    <col min="5641" max="5641" width="5.5703125" style="269" customWidth="1"/>
    <col min="5642" max="5642" width="4.85546875" style="269" customWidth="1"/>
    <col min="5643" max="5643" width="5" style="269" customWidth="1"/>
    <col min="5644" max="5644" width="5.42578125" style="269" customWidth="1"/>
    <col min="5645" max="5645" width="4.85546875" style="269" customWidth="1"/>
    <col min="5646" max="5647" width="4.7109375" style="269" customWidth="1"/>
    <col min="5648" max="5648" width="12.28515625" style="269" bestFit="1" customWidth="1"/>
    <col min="5649" max="5649" width="23.28515625" style="269" customWidth="1"/>
    <col min="5650" max="5650" width="12.5703125" style="269" bestFit="1" customWidth="1"/>
    <col min="5651" max="5887" width="11.42578125" style="269"/>
    <col min="5888" max="5888" width="5.7109375" style="269" customWidth="1"/>
    <col min="5889" max="5889" width="41" style="269" customWidth="1"/>
    <col min="5890" max="5890" width="13.7109375" style="269" customWidth="1"/>
    <col min="5891" max="5891" width="10" style="269" customWidth="1"/>
    <col min="5892" max="5892" width="7.140625" style="269" customWidth="1"/>
    <col min="5893" max="5893" width="5.42578125" style="269" customWidth="1"/>
    <col min="5894" max="5894" width="5.28515625" style="269" customWidth="1"/>
    <col min="5895" max="5895" width="5.5703125" style="269" customWidth="1"/>
    <col min="5896" max="5896" width="4.85546875" style="269" customWidth="1"/>
    <col min="5897" max="5897" width="5.5703125" style="269" customWidth="1"/>
    <col min="5898" max="5898" width="4.85546875" style="269" customWidth="1"/>
    <col min="5899" max="5899" width="5" style="269" customWidth="1"/>
    <col min="5900" max="5900" width="5.42578125" style="269" customWidth="1"/>
    <col min="5901" max="5901" width="4.85546875" style="269" customWidth="1"/>
    <col min="5902" max="5903" width="4.7109375" style="269" customWidth="1"/>
    <col min="5904" max="5904" width="12.28515625" style="269" bestFit="1" customWidth="1"/>
    <col min="5905" max="5905" width="23.28515625" style="269" customWidth="1"/>
    <col min="5906" max="5906" width="12.5703125" style="269" bestFit="1" customWidth="1"/>
    <col min="5907" max="6143" width="11.42578125" style="269"/>
    <col min="6144" max="6144" width="5.7109375" style="269" customWidth="1"/>
    <col min="6145" max="6145" width="41" style="269" customWidth="1"/>
    <col min="6146" max="6146" width="13.7109375" style="269" customWidth="1"/>
    <col min="6147" max="6147" width="10" style="269" customWidth="1"/>
    <col min="6148" max="6148" width="7.140625" style="269" customWidth="1"/>
    <col min="6149" max="6149" width="5.42578125" style="269" customWidth="1"/>
    <col min="6150" max="6150" width="5.28515625" style="269" customWidth="1"/>
    <col min="6151" max="6151" width="5.5703125" style="269" customWidth="1"/>
    <col min="6152" max="6152" width="4.85546875" style="269" customWidth="1"/>
    <col min="6153" max="6153" width="5.5703125" style="269" customWidth="1"/>
    <col min="6154" max="6154" width="4.85546875" style="269" customWidth="1"/>
    <col min="6155" max="6155" width="5" style="269" customWidth="1"/>
    <col min="6156" max="6156" width="5.42578125" style="269" customWidth="1"/>
    <col min="6157" max="6157" width="4.85546875" style="269" customWidth="1"/>
    <col min="6158" max="6159" width="4.7109375" style="269" customWidth="1"/>
    <col min="6160" max="6160" width="12.28515625" style="269" bestFit="1" customWidth="1"/>
    <col min="6161" max="6161" width="23.28515625" style="269" customWidth="1"/>
    <col min="6162" max="6162" width="12.5703125" style="269" bestFit="1" customWidth="1"/>
    <col min="6163" max="6399" width="11.42578125" style="269"/>
    <col min="6400" max="6400" width="5.7109375" style="269" customWidth="1"/>
    <col min="6401" max="6401" width="41" style="269" customWidth="1"/>
    <col min="6402" max="6402" width="13.7109375" style="269" customWidth="1"/>
    <col min="6403" max="6403" width="10" style="269" customWidth="1"/>
    <col min="6404" max="6404" width="7.140625" style="269" customWidth="1"/>
    <col min="6405" max="6405" width="5.42578125" style="269" customWidth="1"/>
    <col min="6406" max="6406" width="5.28515625" style="269" customWidth="1"/>
    <col min="6407" max="6407" width="5.5703125" style="269" customWidth="1"/>
    <col min="6408" max="6408" width="4.85546875" style="269" customWidth="1"/>
    <col min="6409" max="6409" width="5.5703125" style="269" customWidth="1"/>
    <col min="6410" max="6410" width="4.85546875" style="269" customWidth="1"/>
    <col min="6411" max="6411" width="5" style="269" customWidth="1"/>
    <col min="6412" max="6412" width="5.42578125" style="269" customWidth="1"/>
    <col min="6413" max="6413" width="4.85546875" style="269" customWidth="1"/>
    <col min="6414" max="6415" width="4.7109375" style="269" customWidth="1"/>
    <col min="6416" max="6416" width="12.28515625" style="269" bestFit="1" customWidth="1"/>
    <col min="6417" max="6417" width="23.28515625" style="269" customWidth="1"/>
    <col min="6418" max="6418" width="12.5703125" style="269" bestFit="1" customWidth="1"/>
    <col min="6419" max="6655" width="11.42578125" style="269"/>
    <col min="6656" max="6656" width="5.7109375" style="269" customWidth="1"/>
    <col min="6657" max="6657" width="41" style="269" customWidth="1"/>
    <col min="6658" max="6658" width="13.7109375" style="269" customWidth="1"/>
    <col min="6659" max="6659" width="10" style="269" customWidth="1"/>
    <col min="6660" max="6660" width="7.140625" style="269" customWidth="1"/>
    <col min="6661" max="6661" width="5.42578125" style="269" customWidth="1"/>
    <col min="6662" max="6662" width="5.28515625" style="269" customWidth="1"/>
    <col min="6663" max="6663" width="5.5703125" style="269" customWidth="1"/>
    <col min="6664" max="6664" width="4.85546875" style="269" customWidth="1"/>
    <col min="6665" max="6665" width="5.5703125" style="269" customWidth="1"/>
    <col min="6666" max="6666" width="4.85546875" style="269" customWidth="1"/>
    <col min="6667" max="6667" width="5" style="269" customWidth="1"/>
    <col min="6668" max="6668" width="5.42578125" style="269" customWidth="1"/>
    <col min="6669" max="6669" width="4.85546875" style="269" customWidth="1"/>
    <col min="6670" max="6671" width="4.7109375" style="269" customWidth="1"/>
    <col min="6672" max="6672" width="12.28515625" style="269" bestFit="1" customWidth="1"/>
    <col min="6673" max="6673" width="23.28515625" style="269" customWidth="1"/>
    <col min="6674" max="6674" width="12.5703125" style="269" bestFit="1" customWidth="1"/>
    <col min="6675" max="6911" width="11.42578125" style="269"/>
    <col min="6912" max="6912" width="5.7109375" style="269" customWidth="1"/>
    <col min="6913" max="6913" width="41" style="269" customWidth="1"/>
    <col min="6914" max="6914" width="13.7109375" style="269" customWidth="1"/>
    <col min="6915" max="6915" width="10" style="269" customWidth="1"/>
    <col min="6916" max="6916" width="7.140625" style="269" customWidth="1"/>
    <col min="6917" max="6917" width="5.42578125" style="269" customWidth="1"/>
    <col min="6918" max="6918" width="5.28515625" style="269" customWidth="1"/>
    <col min="6919" max="6919" width="5.5703125" style="269" customWidth="1"/>
    <col min="6920" max="6920" width="4.85546875" style="269" customWidth="1"/>
    <col min="6921" max="6921" width="5.5703125" style="269" customWidth="1"/>
    <col min="6922" max="6922" width="4.85546875" style="269" customWidth="1"/>
    <col min="6923" max="6923" width="5" style="269" customWidth="1"/>
    <col min="6924" max="6924" width="5.42578125" style="269" customWidth="1"/>
    <col min="6925" max="6925" width="4.85546875" style="269" customWidth="1"/>
    <col min="6926" max="6927" width="4.7109375" style="269" customWidth="1"/>
    <col min="6928" max="6928" width="12.28515625" style="269" bestFit="1" customWidth="1"/>
    <col min="6929" max="6929" width="23.28515625" style="269" customWidth="1"/>
    <col min="6930" max="6930" width="12.5703125" style="269" bestFit="1" customWidth="1"/>
    <col min="6931" max="7167" width="11.42578125" style="269"/>
    <col min="7168" max="7168" width="5.7109375" style="269" customWidth="1"/>
    <col min="7169" max="7169" width="41" style="269" customWidth="1"/>
    <col min="7170" max="7170" width="13.7109375" style="269" customWidth="1"/>
    <col min="7171" max="7171" width="10" style="269" customWidth="1"/>
    <col min="7172" max="7172" width="7.140625" style="269" customWidth="1"/>
    <col min="7173" max="7173" width="5.42578125" style="269" customWidth="1"/>
    <col min="7174" max="7174" width="5.28515625" style="269" customWidth="1"/>
    <col min="7175" max="7175" width="5.5703125" style="269" customWidth="1"/>
    <col min="7176" max="7176" width="4.85546875" style="269" customWidth="1"/>
    <col min="7177" max="7177" width="5.5703125" style="269" customWidth="1"/>
    <col min="7178" max="7178" width="4.85546875" style="269" customWidth="1"/>
    <col min="7179" max="7179" width="5" style="269" customWidth="1"/>
    <col min="7180" max="7180" width="5.42578125" style="269" customWidth="1"/>
    <col min="7181" max="7181" width="4.85546875" style="269" customWidth="1"/>
    <col min="7182" max="7183" width="4.7109375" style="269" customWidth="1"/>
    <col min="7184" max="7184" width="12.28515625" style="269" bestFit="1" customWidth="1"/>
    <col min="7185" max="7185" width="23.28515625" style="269" customWidth="1"/>
    <col min="7186" max="7186" width="12.5703125" style="269" bestFit="1" customWidth="1"/>
    <col min="7187" max="7423" width="11.42578125" style="269"/>
    <col min="7424" max="7424" width="5.7109375" style="269" customWidth="1"/>
    <col min="7425" max="7425" width="41" style="269" customWidth="1"/>
    <col min="7426" max="7426" width="13.7109375" style="269" customWidth="1"/>
    <col min="7427" max="7427" width="10" style="269" customWidth="1"/>
    <col min="7428" max="7428" width="7.140625" style="269" customWidth="1"/>
    <col min="7429" max="7429" width="5.42578125" style="269" customWidth="1"/>
    <col min="7430" max="7430" width="5.28515625" style="269" customWidth="1"/>
    <col min="7431" max="7431" width="5.5703125" style="269" customWidth="1"/>
    <col min="7432" max="7432" width="4.85546875" style="269" customWidth="1"/>
    <col min="7433" max="7433" width="5.5703125" style="269" customWidth="1"/>
    <col min="7434" max="7434" width="4.85546875" style="269" customWidth="1"/>
    <col min="7435" max="7435" width="5" style="269" customWidth="1"/>
    <col min="7436" max="7436" width="5.42578125" style="269" customWidth="1"/>
    <col min="7437" max="7437" width="4.85546875" style="269" customWidth="1"/>
    <col min="7438" max="7439" width="4.7109375" style="269" customWidth="1"/>
    <col min="7440" max="7440" width="12.28515625" style="269" bestFit="1" customWidth="1"/>
    <col min="7441" max="7441" width="23.28515625" style="269" customWidth="1"/>
    <col min="7442" max="7442" width="12.5703125" style="269" bestFit="1" customWidth="1"/>
    <col min="7443" max="7679" width="11.42578125" style="269"/>
    <col min="7680" max="7680" width="5.7109375" style="269" customWidth="1"/>
    <col min="7681" max="7681" width="41" style="269" customWidth="1"/>
    <col min="7682" max="7682" width="13.7109375" style="269" customWidth="1"/>
    <col min="7683" max="7683" width="10" style="269" customWidth="1"/>
    <col min="7684" max="7684" width="7.140625" style="269" customWidth="1"/>
    <col min="7685" max="7685" width="5.42578125" style="269" customWidth="1"/>
    <col min="7686" max="7686" width="5.28515625" style="269" customWidth="1"/>
    <col min="7687" max="7687" width="5.5703125" style="269" customWidth="1"/>
    <col min="7688" max="7688" width="4.85546875" style="269" customWidth="1"/>
    <col min="7689" max="7689" width="5.5703125" style="269" customWidth="1"/>
    <col min="7690" max="7690" width="4.85546875" style="269" customWidth="1"/>
    <col min="7691" max="7691" width="5" style="269" customWidth="1"/>
    <col min="7692" max="7692" width="5.42578125" style="269" customWidth="1"/>
    <col min="7693" max="7693" width="4.85546875" style="269" customWidth="1"/>
    <col min="7694" max="7695" width="4.7109375" style="269" customWidth="1"/>
    <col min="7696" max="7696" width="12.28515625" style="269" bestFit="1" customWidth="1"/>
    <col min="7697" max="7697" width="23.28515625" style="269" customWidth="1"/>
    <col min="7698" max="7698" width="12.5703125" style="269" bestFit="1" customWidth="1"/>
    <col min="7699" max="7935" width="11.42578125" style="269"/>
    <col min="7936" max="7936" width="5.7109375" style="269" customWidth="1"/>
    <col min="7937" max="7937" width="41" style="269" customWidth="1"/>
    <col min="7938" max="7938" width="13.7109375" style="269" customWidth="1"/>
    <col min="7939" max="7939" width="10" style="269" customWidth="1"/>
    <col min="7940" max="7940" width="7.140625" style="269" customWidth="1"/>
    <col min="7941" max="7941" width="5.42578125" style="269" customWidth="1"/>
    <col min="7942" max="7942" width="5.28515625" style="269" customWidth="1"/>
    <col min="7943" max="7943" width="5.5703125" style="269" customWidth="1"/>
    <col min="7944" max="7944" width="4.85546875" style="269" customWidth="1"/>
    <col min="7945" max="7945" width="5.5703125" style="269" customWidth="1"/>
    <col min="7946" max="7946" width="4.85546875" style="269" customWidth="1"/>
    <col min="7947" max="7947" width="5" style="269" customWidth="1"/>
    <col min="7948" max="7948" width="5.42578125" style="269" customWidth="1"/>
    <col min="7949" max="7949" width="4.85546875" style="269" customWidth="1"/>
    <col min="7950" max="7951" width="4.7109375" style="269" customWidth="1"/>
    <col min="7952" max="7952" width="12.28515625" style="269" bestFit="1" customWidth="1"/>
    <col min="7953" max="7953" width="23.28515625" style="269" customWidth="1"/>
    <col min="7954" max="7954" width="12.5703125" style="269" bestFit="1" customWidth="1"/>
    <col min="7955" max="8191" width="11.42578125" style="269"/>
    <col min="8192" max="8192" width="5.7109375" style="269" customWidth="1"/>
    <col min="8193" max="8193" width="41" style="269" customWidth="1"/>
    <col min="8194" max="8194" width="13.7109375" style="269" customWidth="1"/>
    <col min="8195" max="8195" width="10" style="269" customWidth="1"/>
    <col min="8196" max="8196" width="7.140625" style="269" customWidth="1"/>
    <col min="8197" max="8197" width="5.42578125" style="269" customWidth="1"/>
    <col min="8198" max="8198" width="5.28515625" style="269" customWidth="1"/>
    <col min="8199" max="8199" width="5.5703125" style="269" customWidth="1"/>
    <col min="8200" max="8200" width="4.85546875" style="269" customWidth="1"/>
    <col min="8201" max="8201" width="5.5703125" style="269" customWidth="1"/>
    <col min="8202" max="8202" width="4.85546875" style="269" customWidth="1"/>
    <col min="8203" max="8203" width="5" style="269" customWidth="1"/>
    <col min="8204" max="8204" width="5.42578125" style="269" customWidth="1"/>
    <col min="8205" max="8205" width="4.85546875" style="269" customWidth="1"/>
    <col min="8206" max="8207" width="4.7109375" style="269" customWidth="1"/>
    <col min="8208" max="8208" width="12.28515625" style="269" bestFit="1" customWidth="1"/>
    <col min="8209" max="8209" width="23.28515625" style="269" customWidth="1"/>
    <col min="8210" max="8210" width="12.5703125" style="269" bestFit="1" customWidth="1"/>
    <col min="8211" max="8447" width="11.42578125" style="269"/>
    <col min="8448" max="8448" width="5.7109375" style="269" customWidth="1"/>
    <col min="8449" max="8449" width="41" style="269" customWidth="1"/>
    <col min="8450" max="8450" width="13.7109375" style="269" customWidth="1"/>
    <col min="8451" max="8451" width="10" style="269" customWidth="1"/>
    <col min="8452" max="8452" width="7.140625" style="269" customWidth="1"/>
    <col min="8453" max="8453" width="5.42578125" style="269" customWidth="1"/>
    <col min="8454" max="8454" width="5.28515625" style="269" customWidth="1"/>
    <col min="8455" max="8455" width="5.5703125" style="269" customWidth="1"/>
    <col min="8456" max="8456" width="4.85546875" style="269" customWidth="1"/>
    <col min="8457" max="8457" width="5.5703125" style="269" customWidth="1"/>
    <col min="8458" max="8458" width="4.85546875" style="269" customWidth="1"/>
    <col min="8459" max="8459" width="5" style="269" customWidth="1"/>
    <col min="8460" max="8460" width="5.42578125" style="269" customWidth="1"/>
    <col min="8461" max="8461" width="4.85546875" style="269" customWidth="1"/>
    <col min="8462" max="8463" width="4.7109375" style="269" customWidth="1"/>
    <col min="8464" max="8464" width="12.28515625" style="269" bestFit="1" customWidth="1"/>
    <col min="8465" max="8465" width="23.28515625" style="269" customWidth="1"/>
    <col min="8466" max="8466" width="12.5703125" style="269" bestFit="1" customWidth="1"/>
    <col min="8467" max="8703" width="11.42578125" style="269"/>
    <col min="8704" max="8704" width="5.7109375" style="269" customWidth="1"/>
    <col min="8705" max="8705" width="41" style="269" customWidth="1"/>
    <col min="8706" max="8706" width="13.7109375" style="269" customWidth="1"/>
    <col min="8707" max="8707" width="10" style="269" customWidth="1"/>
    <col min="8708" max="8708" width="7.140625" style="269" customWidth="1"/>
    <col min="8709" max="8709" width="5.42578125" style="269" customWidth="1"/>
    <col min="8710" max="8710" width="5.28515625" style="269" customWidth="1"/>
    <col min="8711" max="8711" width="5.5703125" style="269" customWidth="1"/>
    <col min="8712" max="8712" width="4.85546875" style="269" customWidth="1"/>
    <col min="8713" max="8713" width="5.5703125" style="269" customWidth="1"/>
    <col min="8714" max="8714" width="4.85546875" style="269" customWidth="1"/>
    <col min="8715" max="8715" width="5" style="269" customWidth="1"/>
    <col min="8716" max="8716" width="5.42578125" style="269" customWidth="1"/>
    <col min="8717" max="8717" width="4.85546875" style="269" customWidth="1"/>
    <col min="8718" max="8719" width="4.7109375" style="269" customWidth="1"/>
    <col min="8720" max="8720" width="12.28515625" style="269" bestFit="1" customWidth="1"/>
    <col min="8721" max="8721" width="23.28515625" style="269" customWidth="1"/>
    <col min="8722" max="8722" width="12.5703125" style="269" bestFit="1" customWidth="1"/>
    <col min="8723" max="8959" width="11.42578125" style="269"/>
    <col min="8960" max="8960" width="5.7109375" style="269" customWidth="1"/>
    <col min="8961" max="8961" width="41" style="269" customWidth="1"/>
    <col min="8962" max="8962" width="13.7109375" style="269" customWidth="1"/>
    <col min="8963" max="8963" width="10" style="269" customWidth="1"/>
    <col min="8964" max="8964" width="7.140625" style="269" customWidth="1"/>
    <col min="8965" max="8965" width="5.42578125" style="269" customWidth="1"/>
    <col min="8966" max="8966" width="5.28515625" style="269" customWidth="1"/>
    <col min="8967" max="8967" width="5.5703125" style="269" customWidth="1"/>
    <col min="8968" max="8968" width="4.85546875" style="269" customWidth="1"/>
    <col min="8969" max="8969" width="5.5703125" style="269" customWidth="1"/>
    <col min="8970" max="8970" width="4.85546875" style="269" customWidth="1"/>
    <col min="8971" max="8971" width="5" style="269" customWidth="1"/>
    <col min="8972" max="8972" width="5.42578125" style="269" customWidth="1"/>
    <col min="8973" max="8973" width="4.85546875" style="269" customWidth="1"/>
    <col min="8974" max="8975" width="4.7109375" style="269" customWidth="1"/>
    <col min="8976" max="8976" width="12.28515625" style="269" bestFit="1" customWidth="1"/>
    <col min="8977" max="8977" width="23.28515625" style="269" customWidth="1"/>
    <col min="8978" max="8978" width="12.5703125" style="269" bestFit="1" customWidth="1"/>
    <col min="8979" max="9215" width="11.42578125" style="269"/>
    <col min="9216" max="9216" width="5.7109375" style="269" customWidth="1"/>
    <col min="9217" max="9217" width="41" style="269" customWidth="1"/>
    <col min="9218" max="9218" width="13.7109375" style="269" customWidth="1"/>
    <col min="9219" max="9219" width="10" style="269" customWidth="1"/>
    <col min="9220" max="9220" width="7.140625" style="269" customWidth="1"/>
    <col min="9221" max="9221" width="5.42578125" style="269" customWidth="1"/>
    <col min="9222" max="9222" width="5.28515625" style="269" customWidth="1"/>
    <col min="9223" max="9223" width="5.5703125" style="269" customWidth="1"/>
    <col min="9224" max="9224" width="4.85546875" style="269" customWidth="1"/>
    <col min="9225" max="9225" width="5.5703125" style="269" customWidth="1"/>
    <col min="9226" max="9226" width="4.85546875" style="269" customWidth="1"/>
    <col min="9227" max="9227" width="5" style="269" customWidth="1"/>
    <col min="9228" max="9228" width="5.42578125" style="269" customWidth="1"/>
    <col min="9229" max="9229" width="4.85546875" style="269" customWidth="1"/>
    <col min="9230" max="9231" width="4.7109375" style="269" customWidth="1"/>
    <col min="9232" max="9232" width="12.28515625" style="269" bestFit="1" customWidth="1"/>
    <col min="9233" max="9233" width="23.28515625" style="269" customWidth="1"/>
    <col min="9234" max="9234" width="12.5703125" style="269" bestFit="1" customWidth="1"/>
    <col min="9235" max="9471" width="11.42578125" style="269"/>
    <col min="9472" max="9472" width="5.7109375" style="269" customWidth="1"/>
    <col min="9473" max="9473" width="41" style="269" customWidth="1"/>
    <col min="9474" max="9474" width="13.7109375" style="269" customWidth="1"/>
    <col min="9475" max="9475" width="10" style="269" customWidth="1"/>
    <col min="9476" max="9476" width="7.140625" style="269" customWidth="1"/>
    <col min="9477" max="9477" width="5.42578125" style="269" customWidth="1"/>
    <col min="9478" max="9478" width="5.28515625" style="269" customWidth="1"/>
    <col min="9479" max="9479" width="5.5703125" style="269" customWidth="1"/>
    <col min="9480" max="9480" width="4.85546875" style="269" customWidth="1"/>
    <col min="9481" max="9481" width="5.5703125" style="269" customWidth="1"/>
    <col min="9482" max="9482" width="4.85546875" style="269" customWidth="1"/>
    <col min="9483" max="9483" width="5" style="269" customWidth="1"/>
    <col min="9484" max="9484" width="5.42578125" style="269" customWidth="1"/>
    <col min="9485" max="9485" width="4.85546875" style="269" customWidth="1"/>
    <col min="9486" max="9487" width="4.7109375" style="269" customWidth="1"/>
    <col min="9488" max="9488" width="12.28515625" style="269" bestFit="1" customWidth="1"/>
    <col min="9489" max="9489" width="23.28515625" style="269" customWidth="1"/>
    <col min="9490" max="9490" width="12.5703125" style="269" bestFit="1" customWidth="1"/>
    <col min="9491" max="9727" width="11.42578125" style="269"/>
    <col min="9728" max="9728" width="5.7109375" style="269" customWidth="1"/>
    <col min="9729" max="9729" width="41" style="269" customWidth="1"/>
    <col min="9730" max="9730" width="13.7109375" style="269" customWidth="1"/>
    <col min="9731" max="9731" width="10" style="269" customWidth="1"/>
    <col min="9732" max="9732" width="7.140625" style="269" customWidth="1"/>
    <col min="9733" max="9733" width="5.42578125" style="269" customWidth="1"/>
    <col min="9734" max="9734" width="5.28515625" style="269" customWidth="1"/>
    <col min="9735" max="9735" width="5.5703125" style="269" customWidth="1"/>
    <col min="9736" max="9736" width="4.85546875" style="269" customWidth="1"/>
    <col min="9737" max="9737" width="5.5703125" style="269" customWidth="1"/>
    <col min="9738" max="9738" width="4.85546875" style="269" customWidth="1"/>
    <col min="9739" max="9739" width="5" style="269" customWidth="1"/>
    <col min="9740" max="9740" width="5.42578125" style="269" customWidth="1"/>
    <col min="9741" max="9741" width="4.85546875" style="269" customWidth="1"/>
    <col min="9742" max="9743" width="4.7109375" style="269" customWidth="1"/>
    <col min="9744" max="9744" width="12.28515625" style="269" bestFit="1" customWidth="1"/>
    <col min="9745" max="9745" width="23.28515625" style="269" customWidth="1"/>
    <col min="9746" max="9746" width="12.5703125" style="269" bestFit="1" customWidth="1"/>
    <col min="9747" max="9983" width="11.42578125" style="269"/>
    <col min="9984" max="9984" width="5.7109375" style="269" customWidth="1"/>
    <col min="9985" max="9985" width="41" style="269" customWidth="1"/>
    <col min="9986" max="9986" width="13.7109375" style="269" customWidth="1"/>
    <col min="9987" max="9987" width="10" style="269" customWidth="1"/>
    <col min="9988" max="9988" width="7.140625" style="269" customWidth="1"/>
    <col min="9989" max="9989" width="5.42578125" style="269" customWidth="1"/>
    <col min="9990" max="9990" width="5.28515625" style="269" customWidth="1"/>
    <col min="9991" max="9991" width="5.5703125" style="269" customWidth="1"/>
    <col min="9992" max="9992" width="4.85546875" style="269" customWidth="1"/>
    <col min="9993" max="9993" width="5.5703125" style="269" customWidth="1"/>
    <col min="9994" max="9994" width="4.85546875" style="269" customWidth="1"/>
    <col min="9995" max="9995" width="5" style="269" customWidth="1"/>
    <col min="9996" max="9996" width="5.42578125" style="269" customWidth="1"/>
    <col min="9997" max="9997" width="4.85546875" style="269" customWidth="1"/>
    <col min="9998" max="9999" width="4.7109375" style="269" customWidth="1"/>
    <col min="10000" max="10000" width="12.28515625" style="269" bestFit="1" customWidth="1"/>
    <col min="10001" max="10001" width="23.28515625" style="269" customWidth="1"/>
    <col min="10002" max="10002" width="12.5703125" style="269" bestFit="1" customWidth="1"/>
    <col min="10003" max="10239" width="11.42578125" style="269"/>
    <col min="10240" max="10240" width="5.7109375" style="269" customWidth="1"/>
    <col min="10241" max="10241" width="41" style="269" customWidth="1"/>
    <col min="10242" max="10242" width="13.7109375" style="269" customWidth="1"/>
    <col min="10243" max="10243" width="10" style="269" customWidth="1"/>
    <col min="10244" max="10244" width="7.140625" style="269" customWidth="1"/>
    <col min="10245" max="10245" width="5.42578125" style="269" customWidth="1"/>
    <col min="10246" max="10246" width="5.28515625" style="269" customWidth="1"/>
    <col min="10247" max="10247" width="5.5703125" style="269" customWidth="1"/>
    <col min="10248" max="10248" width="4.85546875" style="269" customWidth="1"/>
    <col min="10249" max="10249" width="5.5703125" style="269" customWidth="1"/>
    <col min="10250" max="10250" width="4.85546875" style="269" customWidth="1"/>
    <col min="10251" max="10251" width="5" style="269" customWidth="1"/>
    <col min="10252" max="10252" width="5.42578125" style="269" customWidth="1"/>
    <col min="10253" max="10253" width="4.85546875" style="269" customWidth="1"/>
    <col min="10254" max="10255" width="4.7109375" style="269" customWidth="1"/>
    <col min="10256" max="10256" width="12.28515625" style="269" bestFit="1" customWidth="1"/>
    <col min="10257" max="10257" width="23.28515625" style="269" customWidth="1"/>
    <col min="10258" max="10258" width="12.5703125" style="269" bestFit="1" customWidth="1"/>
    <col min="10259" max="10495" width="11.42578125" style="269"/>
    <col min="10496" max="10496" width="5.7109375" style="269" customWidth="1"/>
    <col min="10497" max="10497" width="41" style="269" customWidth="1"/>
    <col min="10498" max="10498" width="13.7109375" style="269" customWidth="1"/>
    <col min="10499" max="10499" width="10" style="269" customWidth="1"/>
    <col min="10500" max="10500" width="7.140625" style="269" customWidth="1"/>
    <col min="10501" max="10501" width="5.42578125" style="269" customWidth="1"/>
    <col min="10502" max="10502" width="5.28515625" style="269" customWidth="1"/>
    <col min="10503" max="10503" width="5.5703125" style="269" customWidth="1"/>
    <col min="10504" max="10504" width="4.85546875" style="269" customWidth="1"/>
    <col min="10505" max="10505" width="5.5703125" style="269" customWidth="1"/>
    <col min="10506" max="10506" width="4.85546875" style="269" customWidth="1"/>
    <col min="10507" max="10507" width="5" style="269" customWidth="1"/>
    <col min="10508" max="10508" width="5.42578125" style="269" customWidth="1"/>
    <col min="10509" max="10509" width="4.85546875" style="269" customWidth="1"/>
    <col min="10510" max="10511" width="4.7109375" style="269" customWidth="1"/>
    <col min="10512" max="10512" width="12.28515625" style="269" bestFit="1" customWidth="1"/>
    <col min="10513" max="10513" width="23.28515625" style="269" customWidth="1"/>
    <col min="10514" max="10514" width="12.5703125" style="269" bestFit="1" customWidth="1"/>
    <col min="10515" max="10751" width="11.42578125" style="269"/>
    <col min="10752" max="10752" width="5.7109375" style="269" customWidth="1"/>
    <col min="10753" max="10753" width="41" style="269" customWidth="1"/>
    <col min="10754" max="10754" width="13.7109375" style="269" customWidth="1"/>
    <col min="10755" max="10755" width="10" style="269" customWidth="1"/>
    <col min="10756" max="10756" width="7.140625" style="269" customWidth="1"/>
    <col min="10757" max="10757" width="5.42578125" style="269" customWidth="1"/>
    <col min="10758" max="10758" width="5.28515625" style="269" customWidth="1"/>
    <col min="10759" max="10759" width="5.5703125" style="269" customWidth="1"/>
    <col min="10760" max="10760" width="4.85546875" style="269" customWidth="1"/>
    <col min="10761" max="10761" width="5.5703125" style="269" customWidth="1"/>
    <col min="10762" max="10762" width="4.85546875" style="269" customWidth="1"/>
    <col min="10763" max="10763" width="5" style="269" customWidth="1"/>
    <col min="10764" max="10764" width="5.42578125" style="269" customWidth="1"/>
    <col min="10765" max="10765" width="4.85546875" style="269" customWidth="1"/>
    <col min="10766" max="10767" width="4.7109375" style="269" customWidth="1"/>
    <col min="10768" max="10768" width="12.28515625" style="269" bestFit="1" customWidth="1"/>
    <col min="10769" max="10769" width="23.28515625" style="269" customWidth="1"/>
    <col min="10770" max="10770" width="12.5703125" style="269" bestFit="1" customWidth="1"/>
    <col min="10771" max="11007" width="11.42578125" style="269"/>
    <col min="11008" max="11008" width="5.7109375" style="269" customWidth="1"/>
    <col min="11009" max="11009" width="41" style="269" customWidth="1"/>
    <col min="11010" max="11010" width="13.7109375" style="269" customWidth="1"/>
    <col min="11011" max="11011" width="10" style="269" customWidth="1"/>
    <col min="11012" max="11012" width="7.140625" style="269" customWidth="1"/>
    <col min="11013" max="11013" width="5.42578125" style="269" customWidth="1"/>
    <col min="11014" max="11014" width="5.28515625" style="269" customWidth="1"/>
    <col min="11015" max="11015" width="5.5703125" style="269" customWidth="1"/>
    <col min="11016" max="11016" width="4.85546875" style="269" customWidth="1"/>
    <col min="11017" max="11017" width="5.5703125" style="269" customWidth="1"/>
    <col min="11018" max="11018" width="4.85546875" style="269" customWidth="1"/>
    <col min="11019" max="11019" width="5" style="269" customWidth="1"/>
    <col min="11020" max="11020" width="5.42578125" style="269" customWidth="1"/>
    <col min="11021" max="11021" width="4.85546875" style="269" customWidth="1"/>
    <col min="11022" max="11023" width="4.7109375" style="269" customWidth="1"/>
    <col min="11024" max="11024" width="12.28515625" style="269" bestFit="1" customWidth="1"/>
    <col min="11025" max="11025" width="23.28515625" style="269" customWidth="1"/>
    <col min="11026" max="11026" width="12.5703125" style="269" bestFit="1" customWidth="1"/>
    <col min="11027" max="11263" width="11.42578125" style="269"/>
    <col min="11264" max="11264" width="5.7109375" style="269" customWidth="1"/>
    <col min="11265" max="11265" width="41" style="269" customWidth="1"/>
    <col min="11266" max="11266" width="13.7109375" style="269" customWidth="1"/>
    <col min="11267" max="11267" width="10" style="269" customWidth="1"/>
    <col min="11268" max="11268" width="7.140625" style="269" customWidth="1"/>
    <col min="11269" max="11269" width="5.42578125" style="269" customWidth="1"/>
    <col min="11270" max="11270" width="5.28515625" style="269" customWidth="1"/>
    <col min="11271" max="11271" width="5.5703125" style="269" customWidth="1"/>
    <col min="11272" max="11272" width="4.85546875" style="269" customWidth="1"/>
    <col min="11273" max="11273" width="5.5703125" style="269" customWidth="1"/>
    <col min="11274" max="11274" width="4.85546875" style="269" customWidth="1"/>
    <col min="11275" max="11275" width="5" style="269" customWidth="1"/>
    <col min="11276" max="11276" width="5.42578125" style="269" customWidth="1"/>
    <col min="11277" max="11277" width="4.85546875" style="269" customWidth="1"/>
    <col min="11278" max="11279" width="4.7109375" style="269" customWidth="1"/>
    <col min="11280" max="11280" width="12.28515625" style="269" bestFit="1" customWidth="1"/>
    <col min="11281" max="11281" width="23.28515625" style="269" customWidth="1"/>
    <col min="11282" max="11282" width="12.5703125" style="269" bestFit="1" customWidth="1"/>
    <col min="11283" max="11519" width="11.42578125" style="269"/>
    <col min="11520" max="11520" width="5.7109375" style="269" customWidth="1"/>
    <col min="11521" max="11521" width="41" style="269" customWidth="1"/>
    <col min="11522" max="11522" width="13.7109375" style="269" customWidth="1"/>
    <col min="11523" max="11523" width="10" style="269" customWidth="1"/>
    <col min="11524" max="11524" width="7.140625" style="269" customWidth="1"/>
    <col min="11525" max="11525" width="5.42578125" style="269" customWidth="1"/>
    <col min="11526" max="11526" width="5.28515625" style="269" customWidth="1"/>
    <col min="11527" max="11527" width="5.5703125" style="269" customWidth="1"/>
    <col min="11528" max="11528" width="4.85546875" style="269" customWidth="1"/>
    <col min="11529" max="11529" width="5.5703125" style="269" customWidth="1"/>
    <col min="11530" max="11530" width="4.85546875" style="269" customWidth="1"/>
    <col min="11531" max="11531" width="5" style="269" customWidth="1"/>
    <col min="11532" max="11532" width="5.42578125" style="269" customWidth="1"/>
    <col min="11533" max="11533" width="4.85546875" style="269" customWidth="1"/>
    <col min="11534" max="11535" width="4.7109375" style="269" customWidth="1"/>
    <col min="11536" max="11536" width="12.28515625" style="269" bestFit="1" customWidth="1"/>
    <col min="11537" max="11537" width="23.28515625" style="269" customWidth="1"/>
    <col min="11538" max="11538" width="12.5703125" style="269" bestFit="1" customWidth="1"/>
    <col min="11539" max="11775" width="11.42578125" style="269"/>
    <col min="11776" max="11776" width="5.7109375" style="269" customWidth="1"/>
    <col min="11777" max="11777" width="41" style="269" customWidth="1"/>
    <col min="11778" max="11778" width="13.7109375" style="269" customWidth="1"/>
    <col min="11779" max="11779" width="10" style="269" customWidth="1"/>
    <col min="11780" max="11780" width="7.140625" style="269" customWidth="1"/>
    <col min="11781" max="11781" width="5.42578125" style="269" customWidth="1"/>
    <col min="11782" max="11782" width="5.28515625" style="269" customWidth="1"/>
    <col min="11783" max="11783" width="5.5703125" style="269" customWidth="1"/>
    <col min="11784" max="11784" width="4.85546875" style="269" customWidth="1"/>
    <col min="11785" max="11785" width="5.5703125" style="269" customWidth="1"/>
    <col min="11786" max="11786" width="4.85546875" style="269" customWidth="1"/>
    <col min="11787" max="11787" width="5" style="269" customWidth="1"/>
    <col min="11788" max="11788" width="5.42578125" style="269" customWidth="1"/>
    <col min="11789" max="11789" width="4.85546875" style="269" customWidth="1"/>
    <col min="11790" max="11791" width="4.7109375" style="269" customWidth="1"/>
    <col min="11792" max="11792" width="12.28515625" style="269" bestFit="1" customWidth="1"/>
    <col min="11793" max="11793" width="23.28515625" style="269" customWidth="1"/>
    <col min="11794" max="11794" width="12.5703125" style="269" bestFit="1" customWidth="1"/>
    <col min="11795" max="12031" width="11.42578125" style="269"/>
    <col min="12032" max="12032" width="5.7109375" style="269" customWidth="1"/>
    <col min="12033" max="12033" width="41" style="269" customWidth="1"/>
    <col min="12034" max="12034" width="13.7109375" style="269" customWidth="1"/>
    <col min="12035" max="12035" width="10" style="269" customWidth="1"/>
    <col min="12036" max="12036" width="7.140625" style="269" customWidth="1"/>
    <col min="12037" max="12037" width="5.42578125" style="269" customWidth="1"/>
    <col min="12038" max="12038" width="5.28515625" style="269" customWidth="1"/>
    <col min="12039" max="12039" width="5.5703125" style="269" customWidth="1"/>
    <col min="12040" max="12040" width="4.85546875" style="269" customWidth="1"/>
    <col min="12041" max="12041" width="5.5703125" style="269" customWidth="1"/>
    <col min="12042" max="12042" width="4.85546875" style="269" customWidth="1"/>
    <col min="12043" max="12043" width="5" style="269" customWidth="1"/>
    <col min="12044" max="12044" width="5.42578125" style="269" customWidth="1"/>
    <col min="12045" max="12045" width="4.85546875" style="269" customWidth="1"/>
    <col min="12046" max="12047" width="4.7109375" style="269" customWidth="1"/>
    <col min="12048" max="12048" width="12.28515625" style="269" bestFit="1" customWidth="1"/>
    <col min="12049" max="12049" width="23.28515625" style="269" customWidth="1"/>
    <col min="12050" max="12050" width="12.5703125" style="269" bestFit="1" customWidth="1"/>
    <col min="12051" max="12287" width="11.42578125" style="269"/>
    <col min="12288" max="12288" width="5.7109375" style="269" customWidth="1"/>
    <col min="12289" max="12289" width="41" style="269" customWidth="1"/>
    <col min="12290" max="12290" width="13.7109375" style="269" customWidth="1"/>
    <col min="12291" max="12291" width="10" style="269" customWidth="1"/>
    <col min="12292" max="12292" width="7.140625" style="269" customWidth="1"/>
    <col min="12293" max="12293" width="5.42578125" style="269" customWidth="1"/>
    <col min="12294" max="12294" width="5.28515625" style="269" customWidth="1"/>
    <col min="12295" max="12295" width="5.5703125" style="269" customWidth="1"/>
    <col min="12296" max="12296" width="4.85546875" style="269" customWidth="1"/>
    <col min="12297" max="12297" width="5.5703125" style="269" customWidth="1"/>
    <col min="12298" max="12298" width="4.85546875" style="269" customWidth="1"/>
    <col min="12299" max="12299" width="5" style="269" customWidth="1"/>
    <col min="12300" max="12300" width="5.42578125" style="269" customWidth="1"/>
    <col min="12301" max="12301" width="4.85546875" style="269" customWidth="1"/>
    <col min="12302" max="12303" width="4.7109375" style="269" customWidth="1"/>
    <col min="12304" max="12304" width="12.28515625" style="269" bestFit="1" customWidth="1"/>
    <col min="12305" max="12305" width="23.28515625" style="269" customWidth="1"/>
    <col min="12306" max="12306" width="12.5703125" style="269" bestFit="1" customWidth="1"/>
    <col min="12307" max="12543" width="11.42578125" style="269"/>
    <col min="12544" max="12544" width="5.7109375" style="269" customWidth="1"/>
    <col min="12545" max="12545" width="41" style="269" customWidth="1"/>
    <col min="12546" max="12546" width="13.7109375" style="269" customWidth="1"/>
    <col min="12547" max="12547" width="10" style="269" customWidth="1"/>
    <col min="12548" max="12548" width="7.140625" style="269" customWidth="1"/>
    <col min="12549" max="12549" width="5.42578125" style="269" customWidth="1"/>
    <col min="12550" max="12550" width="5.28515625" style="269" customWidth="1"/>
    <col min="12551" max="12551" width="5.5703125" style="269" customWidth="1"/>
    <col min="12552" max="12552" width="4.85546875" style="269" customWidth="1"/>
    <col min="12553" max="12553" width="5.5703125" style="269" customWidth="1"/>
    <col min="12554" max="12554" width="4.85546875" style="269" customWidth="1"/>
    <col min="12555" max="12555" width="5" style="269" customWidth="1"/>
    <col min="12556" max="12556" width="5.42578125" style="269" customWidth="1"/>
    <col min="12557" max="12557" width="4.85546875" style="269" customWidth="1"/>
    <col min="12558" max="12559" width="4.7109375" style="269" customWidth="1"/>
    <col min="12560" max="12560" width="12.28515625" style="269" bestFit="1" customWidth="1"/>
    <col min="12561" max="12561" width="23.28515625" style="269" customWidth="1"/>
    <col min="12562" max="12562" width="12.5703125" style="269" bestFit="1" customWidth="1"/>
    <col min="12563" max="12799" width="11.42578125" style="269"/>
    <col min="12800" max="12800" width="5.7109375" style="269" customWidth="1"/>
    <col min="12801" max="12801" width="41" style="269" customWidth="1"/>
    <col min="12802" max="12802" width="13.7109375" style="269" customWidth="1"/>
    <col min="12803" max="12803" width="10" style="269" customWidth="1"/>
    <col min="12804" max="12804" width="7.140625" style="269" customWidth="1"/>
    <col min="12805" max="12805" width="5.42578125" style="269" customWidth="1"/>
    <col min="12806" max="12806" width="5.28515625" style="269" customWidth="1"/>
    <col min="12807" max="12807" width="5.5703125" style="269" customWidth="1"/>
    <col min="12808" max="12808" width="4.85546875" style="269" customWidth="1"/>
    <col min="12809" max="12809" width="5.5703125" style="269" customWidth="1"/>
    <col min="12810" max="12810" width="4.85546875" style="269" customWidth="1"/>
    <col min="12811" max="12811" width="5" style="269" customWidth="1"/>
    <col min="12812" max="12812" width="5.42578125" style="269" customWidth="1"/>
    <col min="12813" max="12813" width="4.85546875" style="269" customWidth="1"/>
    <col min="12814" max="12815" width="4.7109375" style="269" customWidth="1"/>
    <col min="12816" max="12816" width="12.28515625" style="269" bestFit="1" customWidth="1"/>
    <col min="12817" max="12817" width="23.28515625" style="269" customWidth="1"/>
    <col min="12818" max="12818" width="12.5703125" style="269" bestFit="1" customWidth="1"/>
    <col min="12819" max="13055" width="11.42578125" style="269"/>
    <col min="13056" max="13056" width="5.7109375" style="269" customWidth="1"/>
    <col min="13057" max="13057" width="41" style="269" customWidth="1"/>
    <col min="13058" max="13058" width="13.7109375" style="269" customWidth="1"/>
    <col min="13059" max="13059" width="10" style="269" customWidth="1"/>
    <col min="13060" max="13060" width="7.140625" style="269" customWidth="1"/>
    <col min="13061" max="13061" width="5.42578125" style="269" customWidth="1"/>
    <col min="13062" max="13062" width="5.28515625" style="269" customWidth="1"/>
    <col min="13063" max="13063" width="5.5703125" style="269" customWidth="1"/>
    <col min="13064" max="13064" width="4.85546875" style="269" customWidth="1"/>
    <col min="13065" max="13065" width="5.5703125" style="269" customWidth="1"/>
    <col min="13066" max="13066" width="4.85546875" style="269" customWidth="1"/>
    <col min="13067" max="13067" width="5" style="269" customWidth="1"/>
    <col min="13068" max="13068" width="5.42578125" style="269" customWidth="1"/>
    <col min="13069" max="13069" width="4.85546875" style="269" customWidth="1"/>
    <col min="13070" max="13071" width="4.7109375" style="269" customWidth="1"/>
    <col min="13072" max="13072" width="12.28515625" style="269" bestFit="1" customWidth="1"/>
    <col min="13073" max="13073" width="23.28515625" style="269" customWidth="1"/>
    <col min="13074" max="13074" width="12.5703125" style="269" bestFit="1" customWidth="1"/>
    <col min="13075" max="13311" width="11.42578125" style="269"/>
    <col min="13312" max="13312" width="5.7109375" style="269" customWidth="1"/>
    <col min="13313" max="13313" width="41" style="269" customWidth="1"/>
    <col min="13314" max="13314" width="13.7109375" style="269" customWidth="1"/>
    <col min="13315" max="13315" width="10" style="269" customWidth="1"/>
    <col min="13316" max="13316" width="7.140625" style="269" customWidth="1"/>
    <col min="13317" max="13317" width="5.42578125" style="269" customWidth="1"/>
    <col min="13318" max="13318" width="5.28515625" style="269" customWidth="1"/>
    <col min="13319" max="13319" width="5.5703125" style="269" customWidth="1"/>
    <col min="13320" max="13320" width="4.85546875" style="269" customWidth="1"/>
    <col min="13321" max="13321" width="5.5703125" style="269" customWidth="1"/>
    <col min="13322" max="13322" width="4.85546875" style="269" customWidth="1"/>
    <col min="13323" max="13323" width="5" style="269" customWidth="1"/>
    <col min="13324" max="13324" width="5.42578125" style="269" customWidth="1"/>
    <col min="13325" max="13325" width="4.85546875" style="269" customWidth="1"/>
    <col min="13326" max="13327" width="4.7109375" style="269" customWidth="1"/>
    <col min="13328" max="13328" width="12.28515625" style="269" bestFit="1" customWidth="1"/>
    <col min="13329" max="13329" width="23.28515625" style="269" customWidth="1"/>
    <col min="13330" max="13330" width="12.5703125" style="269" bestFit="1" customWidth="1"/>
    <col min="13331" max="13567" width="11.42578125" style="269"/>
    <col min="13568" max="13568" width="5.7109375" style="269" customWidth="1"/>
    <col min="13569" max="13569" width="41" style="269" customWidth="1"/>
    <col min="13570" max="13570" width="13.7109375" style="269" customWidth="1"/>
    <col min="13571" max="13571" width="10" style="269" customWidth="1"/>
    <col min="13572" max="13572" width="7.140625" style="269" customWidth="1"/>
    <col min="13573" max="13573" width="5.42578125" style="269" customWidth="1"/>
    <col min="13574" max="13574" width="5.28515625" style="269" customWidth="1"/>
    <col min="13575" max="13575" width="5.5703125" style="269" customWidth="1"/>
    <col min="13576" max="13576" width="4.85546875" style="269" customWidth="1"/>
    <col min="13577" max="13577" width="5.5703125" style="269" customWidth="1"/>
    <col min="13578" max="13578" width="4.85546875" style="269" customWidth="1"/>
    <col min="13579" max="13579" width="5" style="269" customWidth="1"/>
    <col min="13580" max="13580" width="5.42578125" style="269" customWidth="1"/>
    <col min="13581" max="13581" width="4.85546875" style="269" customWidth="1"/>
    <col min="13582" max="13583" width="4.7109375" style="269" customWidth="1"/>
    <col min="13584" max="13584" width="12.28515625" style="269" bestFit="1" customWidth="1"/>
    <col min="13585" max="13585" width="23.28515625" style="269" customWidth="1"/>
    <col min="13586" max="13586" width="12.5703125" style="269" bestFit="1" customWidth="1"/>
    <col min="13587" max="13823" width="11.42578125" style="269"/>
    <col min="13824" max="13824" width="5.7109375" style="269" customWidth="1"/>
    <col min="13825" max="13825" width="41" style="269" customWidth="1"/>
    <col min="13826" max="13826" width="13.7109375" style="269" customWidth="1"/>
    <col min="13827" max="13827" width="10" style="269" customWidth="1"/>
    <col min="13828" max="13828" width="7.140625" style="269" customWidth="1"/>
    <col min="13829" max="13829" width="5.42578125" style="269" customWidth="1"/>
    <col min="13830" max="13830" width="5.28515625" style="269" customWidth="1"/>
    <col min="13831" max="13831" width="5.5703125" style="269" customWidth="1"/>
    <col min="13832" max="13832" width="4.85546875" style="269" customWidth="1"/>
    <col min="13833" max="13833" width="5.5703125" style="269" customWidth="1"/>
    <col min="13834" max="13834" width="4.85546875" style="269" customWidth="1"/>
    <col min="13835" max="13835" width="5" style="269" customWidth="1"/>
    <col min="13836" max="13836" width="5.42578125" style="269" customWidth="1"/>
    <col min="13837" max="13837" width="4.85546875" style="269" customWidth="1"/>
    <col min="13838" max="13839" width="4.7109375" style="269" customWidth="1"/>
    <col min="13840" max="13840" width="12.28515625" style="269" bestFit="1" customWidth="1"/>
    <col min="13841" max="13841" width="23.28515625" style="269" customWidth="1"/>
    <col min="13842" max="13842" width="12.5703125" style="269" bestFit="1" customWidth="1"/>
    <col min="13843" max="14079" width="11.42578125" style="269"/>
    <col min="14080" max="14080" width="5.7109375" style="269" customWidth="1"/>
    <col min="14081" max="14081" width="41" style="269" customWidth="1"/>
    <col min="14082" max="14082" width="13.7109375" style="269" customWidth="1"/>
    <col min="14083" max="14083" width="10" style="269" customWidth="1"/>
    <col min="14084" max="14084" width="7.140625" style="269" customWidth="1"/>
    <col min="14085" max="14085" width="5.42578125" style="269" customWidth="1"/>
    <col min="14086" max="14086" width="5.28515625" style="269" customWidth="1"/>
    <col min="14087" max="14087" width="5.5703125" style="269" customWidth="1"/>
    <col min="14088" max="14088" width="4.85546875" style="269" customWidth="1"/>
    <col min="14089" max="14089" width="5.5703125" style="269" customWidth="1"/>
    <col min="14090" max="14090" width="4.85546875" style="269" customWidth="1"/>
    <col min="14091" max="14091" width="5" style="269" customWidth="1"/>
    <col min="14092" max="14092" width="5.42578125" style="269" customWidth="1"/>
    <col min="14093" max="14093" width="4.85546875" style="269" customWidth="1"/>
    <col min="14094" max="14095" width="4.7109375" style="269" customWidth="1"/>
    <col min="14096" max="14096" width="12.28515625" style="269" bestFit="1" customWidth="1"/>
    <col min="14097" max="14097" width="23.28515625" style="269" customWidth="1"/>
    <col min="14098" max="14098" width="12.5703125" style="269" bestFit="1" customWidth="1"/>
    <col min="14099" max="14335" width="11.42578125" style="269"/>
    <col min="14336" max="14336" width="5.7109375" style="269" customWidth="1"/>
    <col min="14337" max="14337" width="41" style="269" customWidth="1"/>
    <col min="14338" max="14338" width="13.7109375" style="269" customWidth="1"/>
    <col min="14339" max="14339" width="10" style="269" customWidth="1"/>
    <col min="14340" max="14340" width="7.140625" style="269" customWidth="1"/>
    <col min="14341" max="14341" width="5.42578125" style="269" customWidth="1"/>
    <col min="14342" max="14342" width="5.28515625" style="269" customWidth="1"/>
    <col min="14343" max="14343" width="5.5703125" style="269" customWidth="1"/>
    <col min="14344" max="14344" width="4.85546875" style="269" customWidth="1"/>
    <col min="14345" max="14345" width="5.5703125" style="269" customWidth="1"/>
    <col min="14346" max="14346" width="4.85546875" style="269" customWidth="1"/>
    <col min="14347" max="14347" width="5" style="269" customWidth="1"/>
    <col min="14348" max="14348" width="5.42578125" style="269" customWidth="1"/>
    <col min="14349" max="14349" width="4.85546875" style="269" customWidth="1"/>
    <col min="14350" max="14351" width="4.7109375" style="269" customWidth="1"/>
    <col min="14352" max="14352" width="12.28515625" style="269" bestFit="1" customWidth="1"/>
    <col min="14353" max="14353" width="23.28515625" style="269" customWidth="1"/>
    <col min="14354" max="14354" width="12.5703125" style="269" bestFit="1" customWidth="1"/>
    <col min="14355" max="14591" width="11.42578125" style="269"/>
    <col min="14592" max="14592" width="5.7109375" style="269" customWidth="1"/>
    <col min="14593" max="14593" width="41" style="269" customWidth="1"/>
    <col min="14594" max="14594" width="13.7109375" style="269" customWidth="1"/>
    <col min="14595" max="14595" width="10" style="269" customWidth="1"/>
    <col min="14596" max="14596" width="7.140625" style="269" customWidth="1"/>
    <col min="14597" max="14597" width="5.42578125" style="269" customWidth="1"/>
    <col min="14598" max="14598" width="5.28515625" style="269" customWidth="1"/>
    <col min="14599" max="14599" width="5.5703125" style="269" customWidth="1"/>
    <col min="14600" max="14600" width="4.85546875" style="269" customWidth="1"/>
    <col min="14601" max="14601" width="5.5703125" style="269" customWidth="1"/>
    <col min="14602" max="14602" width="4.85546875" style="269" customWidth="1"/>
    <col min="14603" max="14603" width="5" style="269" customWidth="1"/>
    <col min="14604" max="14604" width="5.42578125" style="269" customWidth="1"/>
    <col min="14605" max="14605" width="4.85546875" style="269" customWidth="1"/>
    <col min="14606" max="14607" width="4.7109375" style="269" customWidth="1"/>
    <col min="14608" max="14608" width="12.28515625" style="269" bestFit="1" customWidth="1"/>
    <col min="14609" max="14609" width="23.28515625" style="269" customWidth="1"/>
    <col min="14610" max="14610" width="12.5703125" style="269" bestFit="1" customWidth="1"/>
    <col min="14611" max="14847" width="11.42578125" style="269"/>
    <col min="14848" max="14848" width="5.7109375" style="269" customWidth="1"/>
    <col min="14849" max="14849" width="41" style="269" customWidth="1"/>
    <col min="14850" max="14850" width="13.7109375" style="269" customWidth="1"/>
    <col min="14851" max="14851" width="10" style="269" customWidth="1"/>
    <col min="14852" max="14852" width="7.140625" style="269" customWidth="1"/>
    <col min="14853" max="14853" width="5.42578125" style="269" customWidth="1"/>
    <col min="14854" max="14854" width="5.28515625" style="269" customWidth="1"/>
    <col min="14855" max="14855" width="5.5703125" style="269" customWidth="1"/>
    <col min="14856" max="14856" width="4.85546875" style="269" customWidth="1"/>
    <col min="14857" max="14857" width="5.5703125" style="269" customWidth="1"/>
    <col min="14858" max="14858" width="4.85546875" style="269" customWidth="1"/>
    <col min="14859" max="14859" width="5" style="269" customWidth="1"/>
    <col min="14860" max="14860" width="5.42578125" style="269" customWidth="1"/>
    <col min="14861" max="14861" width="4.85546875" style="269" customWidth="1"/>
    <col min="14862" max="14863" width="4.7109375" style="269" customWidth="1"/>
    <col min="14864" max="14864" width="12.28515625" style="269" bestFit="1" customWidth="1"/>
    <col min="14865" max="14865" width="23.28515625" style="269" customWidth="1"/>
    <col min="14866" max="14866" width="12.5703125" style="269" bestFit="1" customWidth="1"/>
    <col min="14867" max="15103" width="11.42578125" style="269"/>
    <col min="15104" max="15104" width="5.7109375" style="269" customWidth="1"/>
    <col min="15105" max="15105" width="41" style="269" customWidth="1"/>
    <col min="15106" max="15106" width="13.7109375" style="269" customWidth="1"/>
    <col min="15107" max="15107" width="10" style="269" customWidth="1"/>
    <col min="15108" max="15108" width="7.140625" style="269" customWidth="1"/>
    <col min="15109" max="15109" width="5.42578125" style="269" customWidth="1"/>
    <col min="15110" max="15110" width="5.28515625" style="269" customWidth="1"/>
    <col min="15111" max="15111" width="5.5703125" style="269" customWidth="1"/>
    <col min="15112" max="15112" width="4.85546875" style="269" customWidth="1"/>
    <col min="15113" max="15113" width="5.5703125" style="269" customWidth="1"/>
    <col min="15114" max="15114" width="4.85546875" style="269" customWidth="1"/>
    <col min="15115" max="15115" width="5" style="269" customWidth="1"/>
    <col min="15116" max="15116" width="5.42578125" style="269" customWidth="1"/>
    <col min="15117" max="15117" width="4.85546875" style="269" customWidth="1"/>
    <col min="15118" max="15119" width="4.7109375" style="269" customWidth="1"/>
    <col min="15120" max="15120" width="12.28515625" style="269" bestFit="1" customWidth="1"/>
    <col min="15121" max="15121" width="23.28515625" style="269" customWidth="1"/>
    <col min="15122" max="15122" width="12.5703125" style="269" bestFit="1" customWidth="1"/>
    <col min="15123" max="15359" width="11.42578125" style="269"/>
    <col min="15360" max="15360" width="5.7109375" style="269" customWidth="1"/>
    <col min="15361" max="15361" width="41" style="269" customWidth="1"/>
    <col min="15362" max="15362" width="13.7109375" style="269" customWidth="1"/>
    <col min="15363" max="15363" width="10" style="269" customWidth="1"/>
    <col min="15364" max="15364" width="7.140625" style="269" customWidth="1"/>
    <col min="15365" max="15365" width="5.42578125" style="269" customWidth="1"/>
    <col min="15366" max="15366" width="5.28515625" style="269" customWidth="1"/>
    <col min="15367" max="15367" width="5.5703125" style="269" customWidth="1"/>
    <col min="15368" max="15368" width="4.85546875" style="269" customWidth="1"/>
    <col min="15369" max="15369" width="5.5703125" style="269" customWidth="1"/>
    <col min="15370" max="15370" width="4.85546875" style="269" customWidth="1"/>
    <col min="15371" max="15371" width="5" style="269" customWidth="1"/>
    <col min="15372" max="15372" width="5.42578125" style="269" customWidth="1"/>
    <col min="15373" max="15373" width="4.85546875" style="269" customWidth="1"/>
    <col min="15374" max="15375" width="4.7109375" style="269" customWidth="1"/>
    <col min="15376" max="15376" width="12.28515625" style="269" bestFit="1" customWidth="1"/>
    <col min="15377" max="15377" width="23.28515625" style="269" customWidth="1"/>
    <col min="15378" max="15378" width="12.5703125" style="269" bestFit="1" customWidth="1"/>
    <col min="15379" max="15615" width="11.42578125" style="269"/>
    <col min="15616" max="15616" width="5.7109375" style="269" customWidth="1"/>
    <col min="15617" max="15617" width="41" style="269" customWidth="1"/>
    <col min="15618" max="15618" width="13.7109375" style="269" customWidth="1"/>
    <col min="15619" max="15619" width="10" style="269" customWidth="1"/>
    <col min="15620" max="15620" width="7.140625" style="269" customWidth="1"/>
    <col min="15621" max="15621" width="5.42578125" style="269" customWidth="1"/>
    <col min="15622" max="15622" width="5.28515625" style="269" customWidth="1"/>
    <col min="15623" max="15623" width="5.5703125" style="269" customWidth="1"/>
    <col min="15624" max="15624" width="4.85546875" style="269" customWidth="1"/>
    <col min="15625" max="15625" width="5.5703125" style="269" customWidth="1"/>
    <col min="15626" max="15626" width="4.85546875" style="269" customWidth="1"/>
    <col min="15627" max="15627" width="5" style="269" customWidth="1"/>
    <col min="15628" max="15628" width="5.42578125" style="269" customWidth="1"/>
    <col min="15629" max="15629" width="4.85546875" style="269" customWidth="1"/>
    <col min="15630" max="15631" width="4.7109375" style="269" customWidth="1"/>
    <col min="15632" max="15632" width="12.28515625" style="269" bestFit="1" customWidth="1"/>
    <col min="15633" max="15633" width="23.28515625" style="269" customWidth="1"/>
    <col min="15634" max="15634" width="12.5703125" style="269" bestFit="1" customWidth="1"/>
    <col min="15635" max="15871" width="11.42578125" style="269"/>
    <col min="15872" max="15872" width="5.7109375" style="269" customWidth="1"/>
    <col min="15873" max="15873" width="41" style="269" customWidth="1"/>
    <col min="15874" max="15874" width="13.7109375" style="269" customWidth="1"/>
    <col min="15875" max="15875" width="10" style="269" customWidth="1"/>
    <col min="15876" max="15876" width="7.140625" style="269" customWidth="1"/>
    <col min="15877" max="15877" width="5.42578125" style="269" customWidth="1"/>
    <col min="15878" max="15878" width="5.28515625" style="269" customWidth="1"/>
    <col min="15879" max="15879" width="5.5703125" style="269" customWidth="1"/>
    <col min="15880" max="15880" width="4.85546875" style="269" customWidth="1"/>
    <col min="15881" max="15881" width="5.5703125" style="269" customWidth="1"/>
    <col min="15882" max="15882" width="4.85546875" style="269" customWidth="1"/>
    <col min="15883" max="15883" width="5" style="269" customWidth="1"/>
    <col min="15884" max="15884" width="5.42578125" style="269" customWidth="1"/>
    <col min="15885" max="15885" width="4.85546875" style="269" customWidth="1"/>
    <col min="15886" max="15887" width="4.7109375" style="269" customWidth="1"/>
    <col min="15888" max="15888" width="12.28515625" style="269" bestFit="1" customWidth="1"/>
    <col min="15889" max="15889" width="23.28515625" style="269" customWidth="1"/>
    <col min="15890" max="15890" width="12.5703125" style="269" bestFit="1" customWidth="1"/>
    <col min="15891" max="16127" width="11.42578125" style="269"/>
    <col min="16128" max="16128" width="5.7109375" style="269" customWidth="1"/>
    <col min="16129" max="16129" width="41" style="269" customWidth="1"/>
    <col min="16130" max="16130" width="13.7109375" style="269" customWidth="1"/>
    <col min="16131" max="16131" width="10" style="269" customWidth="1"/>
    <col min="16132" max="16132" width="7.140625" style="269" customWidth="1"/>
    <col min="16133" max="16133" width="5.42578125" style="269" customWidth="1"/>
    <col min="16134" max="16134" width="5.28515625" style="269" customWidth="1"/>
    <col min="16135" max="16135" width="5.5703125" style="269" customWidth="1"/>
    <col min="16136" max="16136" width="4.85546875" style="269" customWidth="1"/>
    <col min="16137" max="16137" width="5.5703125" style="269" customWidth="1"/>
    <col min="16138" max="16138" width="4.85546875" style="269" customWidth="1"/>
    <col min="16139" max="16139" width="5" style="269" customWidth="1"/>
    <col min="16140" max="16140" width="5.42578125" style="269" customWidth="1"/>
    <col min="16141" max="16141" width="4.85546875" style="269" customWidth="1"/>
    <col min="16142" max="16143" width="4.7109375" style="269" customWidth="1"/>
    <col min="16144" max="16144" width="12.28515625" style="269" bestFit="1" customWidth="1"/>
    <col min="16145" max="16145" width="23.28515625" style="269" customWidth="1"/>
    <col min="16146" max="16146" width="12.5703125" style="269" bestFit="1" customWidth="1"/>
    <col min="16147" max="16384" width="11.42578125" style="269"/>
  </cols>
  <sheetData>
    <row r="1" spans="1:23" ht="12" x14ac:dyDescent="0.2">
      <c r="A1" s="267"/>
      <c r="B1" s="340" t="s">
        <v>417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268"/>
    </row>
    <row r="2" spans="1:23" ht="12" x14ac:dyDescent="0.2">
      <c r="A2" s="267"/>
      <c r="B2" s="340" t="s">
        <v>418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270"/>
    </row>
    <row r="3" spans="1:23" ht="12" x14ac:dyDescent="0.2">
      <c r="A3" s="267"/>
      <c r="B3" s="341" t="s">
        <v>419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271"/>
    </row>
    <row r="4" spans="1:23" ht="15" customHeight="1" x14ac:dyDescent="0.2">
      <c r="A4" s="272"/>
      <c r="B4" s="344" t="s">
        <v>420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273"/>
    </row>
    <row r="5" spans="1:23" ht="15" x14ac:dyDescent="0.2">
      <c r="A5" s="272"/>
      <c r="B5" s="345" t="s">
        <v>421</v>
      </c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274"/>
    </row>
    <row r="6" spans="1:23" ht="12" x14ac:dyDescent="0.2">
      <c r="B6" s="275" t="s">
        <v>422</v>
      </c>
      <c r="C6" s="346" t="s">
        <v>423</v>
      </c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</row>
    <row r="7" spans="1:23" ht="12" x14ac:dyDescent="0.2">
      <c r="B7" s="275" t="s">
        <v>424</v>
      </c>
      <c r="C7" s="347" t="s">
        <v>425</v>
      </c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</row>
    <row r="8" spans="1:23" s="278" customFormat="1" x14ac:dyDescent="0.2">
      <c r="A8" s="348" t="s">
        <v>426</v>
      </c>
      <c r="B8" s="349" t="s">
        <v>427</v>
      </c>
      <c r="C8" s="276" t="s">
        <v>428</v>
      </c>
      <c r="D8" s="348" t="s">
        <v>429</v>
      </c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9" t="s">
        <v>430</v>
      </c>
      <c r="Q8" s="277"/>
    </row>
    <row r="9" spans="1:23" s="278" customFormat="1" x14ac:dyDescent="0.2">
      <c r="A9" s="348"/>
      <c r="B9" s="349"/>
      <c r="C9" s="279" t="s">
        <v>431</v>
      </c>
      <c r="D9" s="276" t="s">
        <v>432</v>
      </c>
      <c r="E9" s="276" t="s">
        <v>433</v>
      </c>
      <c r="F9" s="276" t="s">
        <v>434</v>
      </c>
      <c r="G9" s="276" t="s">
        <v>435</v>
      </c>
      <c r="H9" s="276" t="s">
        <v>436</v>
      </c>
      <c r="I9" s="276" t="s">
        <v>437</v>
      </c>
      <c r="J9" s="276" t="s">
        <v>438</v>
      </c>
      <c r="K9" s="276" t="s">
        <v>439</v>
      </c>
      <c r="L9" s="276" t="s">
        <v>440</v>
      </c>
      <c r="M9" s="276" t="s">
        <v>441</v>
      </c>
      <c r="N9" s="276" t="s">
        <v>442</v>
      </c>
      <c r="O9" s="276" t="s">
        <v>443</v>
      </c>
      <c r="P9" s="348"/>
      <c r="Q9" s="277"/>
    </row>
    <row r="10" spans="1:23" ht="21.75" customHeight="1" x14ac:dyDescent="0.2">
      <c r="A10" s="350" t="s">
        <v>444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</row>
    <row r="11" spans="1:23" s="282" customFormat="1" x14ac:dyDescent="0.2">
      <c r="A11" s="351">
        <v>1</v>
      </c>
      <c r="B11" s="352" t="s">
        <v>445</v>
      </c>
      <c r="C11" s="280" t="s">
        <v>446</v>
      </c>
      <c r="D11" s="281">
        <f>+D13+D15+D17+D19</f>
        <v>0</v>
      </c>
      <c r="E11" s="281">
        <f>+E13+E15+E17+E19</f>
        <v>0</v>
      </c>
      <c r="F11" s="281">
        <f>+F13+F15+F17+F19</f>
        <v>1</v>
      </c>
      <c r="G11" s="281">
        <f>+G13+G15+G17+G19</f>
        <v>0</v>
      </c>
      <c r="H11" s="281">
        <f>+H13+H15+H17+H19</f>
        <v>1</v>
      </c>
      <c r="I11" s="281"/>
      <c r="J11" s="281">
        <f t="shared" ref="J11:O11" si="0">+J13+J15+J17+J19</f>
        <v>1</v>
      </c>
      <c r="K11" s="281">
        <f t="shared" si="0"/>
        <v>0</v>
      </c>
      <c r="L11" s="281">
        <f t="shared" si="0"/>
        <v>1</v>
      </c>
      <c r="M11" s="281">
        <f t="shared" si="0"/>
        <v>0</v>
      </c>
      <c r="N11" s="281">
        <f t="shared" si="0"/>
        <v>0</v>
      </c>
      <c r="O11" s="281">
        <f t="shared" si="0"/>
        <v>0</v>
      </c>
      <c r="P11" s="281">
        <f>+SUM(D11:O11)</f>
        <v>4</v>
      </c>
    </row>
    <row r="12" spans="1:23" ht="22.5" x14ac:dyDescent="0.2">
      <c r="A12" s="351"/>
      <c r="B12" s="352"/>
      <c r="C12" s="280" t="s">
        <v>447</v>
      </c>
      <c r="D12" s="283">
        <f>+D14+D16+D18+D20</f>
        <v>0</v>
      </c>
      <c r="E12" s="283">
        <f t="shared" ref="E12:O12" si="1">+E14+E16+E18+E20</f>
        <v>0</v>
      </c>
      <c r="F12" s="283">
        <f t="shared" si="1"/>
        <v>10000</v>
      </c>
      <c r="G12" s="283">
        <f t="shared" si="1"/>
        <v>0</v>
      </c>
      <c r="H12" s="283">
        <f t="shared" si="1"/>
        <v>15000</v>
      </c>
      <c r="I12" s="283">
        <f t="shared" si="1"/>
        <v>0</v>
      </c>
      <c r="J12" s="283">
        <f t="shared" si="1"/>
        <v>14000</v>
      </c>
      <c r="K12" s="283">
        <f t="shared" si="1"/>
        <v>0</v>
      </c>
      <c r="L12" s="283">
        <f t="shared" si="1"/>
        <v>13000</v>
      </c>
      <c r="M12" s="283">
        <f t="shared" si="1"/>
        <v>0</v>
      </c>
      <c r="N12" s="283">
        <f t="shared" si="1"/>
        <v>0</v>
      </c>
      <c r="O12" s="283">
        <f t="shared" si="1"/>
        <v>0</v>
      </c>
      <c r="P12" s="281">
        <f>+SUM(D12:O12)</f>
        <v>52000</v>
      </c>
    </row>
    <row r="13" spans="1:23" x14ac:dyDescent="0.2">
      <c r="A13" s="353" t="s">
        <v>448</v>
      </c>
      <c r="B13" s="354" t="s">
        <v>449</v>
      </c>
      <c r="C13" s="284" t="s">
        <v>446</v>
      </c>
      <c r="D13" s="285"/>
      <c r="E13" s="285"/>
      <c r="F13" s="285">
        <v>1</v>
      </c>
      <c r="G13" s="285"/>
      <c r="H13" s="285"/>
      <c r="I13" s="285"/>
      <c r="J13" s="285"/>
      <c r="K13" s="285"/>
      <c r="L13" s="285"/>
      <c r="M13" s="285"/>
      <c r="N13" s="285"/>
      <c r="O13" s="285"/>
      <c r="P13" s="286"/>
    </row>
    <row r="14" spans="1:23" ht="22.5" x14ac:dyDescent="0.2">
      <c r="A14" s="353"/>
      <c r="B14" s="354"/>
      <c r="C14" s="284" t="s">
        <v>447</v>
      </c>
      <c r="D14" s="285"/>
      <c r="E14" s="285"/>
      <c r="F14" s="285">
        <v>10000</v>
      </c>
      <c r="G14" s="285"/>
      <c r="H14" s="285"/>
      <c r="I14" s="285"/>
      <c r="J14" s="285"/>
      <c r="K14" s="285"/>
      <c r="L14" s="285"/>
      <c r="M14" s="285"/>
      <c r="N14" s="285"/>
      <c r="O14" s="285"/>
      <c r="P14" s="286"/>
      <c r="Q14"/>
      <c r="R14"/>
      <c r="S14"/>
      <c r="T14"/>
      <c r="U14"/>
      <c r="V14"/>
      <c r="W14"/>
    </row>
    <row r="15" spans="1:23" ht="19.5" customHeight="1" x14ac:dyDescent="0.2">
      <c r="A15" s="342" t="s">
        <v>450</v>
      </c>
      <c r="B15" s="343" t="s">
        <v>451</v>
      </c>
      <c r="C15" s="284" t="s">
        <v>446</v>
      </c>
      <c r="D15" s="285"/>
      <c r="E15" s="285"/>
      <c r="F15" s="285"/>
      <c r="G15" s="285"/>
      <c r="H15" s="285">
        <v>1</v>
      </c>
      <c r="I15" s="285"/>
      <c r="J15" s="285"/>
      <c r="K15" s="285"/>
      <c r="L15" s="285"/>
      <c r="M15" s="285"/>
      <c r="N15" s="285"/>
      <c r="O15" s="285"/>
      <c r="P15" s="286"/>
      <c r="Q15"/>
      <c r="R15"/>
      <c r="S15"/>
      <c r="T15"/>
      <c r="U15"/>
      <c r="V15"/>
      <c r="W15"/>
    </row>
    <row r="16" spans="1:23" ht="33.75" customHeight="1" x14ac:dyDescent="0.2">
      <c r="A16" s="342"/>
      <c r="B16" s="343"/>
      <c r="C16" s="284" t="s">
        <v>447</v>
      </c>
      <c r="D16" s="285"/>
      <c r="E16" s="285"/>
      <c r="F16" s="285"/>
      <c r="G16" s="285"/>
      <c r="H16" s="285">
        <v>15000</v>
      </c>
      <c r="I16" s="285"/>
      <c r="J16" s="285"/>
      <c r="K16" s="285"/>
      <c r="L16" s="285"/>
      <c r="M16" s="285"/>
      <c r="N16" s="285"/>
      <c r="O16" s="285"/>
      <c r="P16" s="286"/>
      <c r="Q16"/>
      <c r="R16"/>
      <c r="S16"/>
      <c r="T16"/>
      <c r="U16"/>
      <c r="V16"/>
      <c r="W16"/>
    </row>
    <row r="17" spans="1:23" ht="18.75" customHeight="1" x14ac:dyDescent="0.2">
      <c r="A17" s="342" t="s">
        <v>452</v>
      </c>
      <c r="B17" s="343" t="s">
        <v>453</v>
      </c>
      <c r="C17" s="284" t="s">
        <v>446</v>
      </c>
      <c r="D17" s="285"/>
      <c r="E17" s="285"/>
      <c r="F17" s="285"/>
      <c r="G17" s="285"/>
      <c r="H17" s="285"/>
      <c r="I17" s="285"/>
      <c r="J17" s="285">
        <v>1</v>
      </c>
      <c r="K17" s="285"/>
      <c r="L17" s="285"/>
      <c r="M17" s="285"/>
      <c r="N17" s="285"/>
      <c r="O17" s="285"/>
      <c r="P17" s="286"/>
      <c r="Q17"/>
      <c r="R17"/>
      <c r="S17"/>
      <c r="T17"/>
      <c r="U17"/>
      <c r="V17"/>
      <c r="W17"/>
    </row>
    <row r="18" spans="1:23" ht="42.75" customHeight="1" x14ac:dyDescent="0.2">
      <c r="A18" s="342"/>
      <c r="B18" s="343"/>
      <c r="C18" s="284" t="s">
        <v>447</v>
      </c>
      <c r="D18" s="285"/>
      <c r="E18" s="285"/>
      <c r="F18" s="285"/>
      <c r="G18" s="285"/>
      <c r="H18" s="285"/>
      <c r="I18" s="285"/>
      <c r="J18" s="285">
        <v>14000</v>
      </c>
      <c r="K18" s="285"/>
      <c r="L18" s="285"/>
      <c r="M18" s="285"/>
      <c r="N18" s="285"/>
      <c r="O18" s="285"/>
      <c r="P18" s="286"/>
      <c r="Q18"/>
      <c r="R18"/>
      <c r="S18"/>
      <c r="T18"/>
      <c r="U18"/>
      <c r="V18"/>
      <c r="W18"/>
    </row>
    <row r="19" spans="1:23" ht="25.5" customHeight="1" x14ac:dyDescent="0.2">
      <c r="A19" s="342" t="s">
        <v>454</v>
      </c>
      <c r="B19" s="343" t="s">
        <v>455</v>
      </c>
      <c r="C19" s="284" t="s">
        <v>446</v>
      </c>
      <c r="D19" s="285"/>
      <c r="E19" s="285"/>
      <c r="F19" s="287"/>
      <c r="G19" s="285"/>
      <c r="H19" s="285"/>
      <c r="I19" s="285"/>
      <c r="J19" s="285"/>
      <c r="K19" s="285"/>
      <c r="L19" s="285">
        <v>1</v>
      </c>
      <c r="M19" s="285"/>
      <c r="N19" s="285"/>
      <c r="O19" s="285"/>
      <c r="P19" s="286"/>
      <c r="Q19"/>
      <c r="R19"/>
      <c r="S19"/>
      <c r="T19"/>
      <c r="U19"/>
      <c r="V19"/>
      <c r="W19"/>
    </row>
    <row r="20" spans="1:23" ht="39" customHeight="1" x14ac:dyDescent="0.2">
      <c r="A20" s="342"/>
      <c r="B20" s="343"/>
      <c r="C20" s="284" t="s">
        <v>447</v>
      </c>
      <c r="D20" s="285"/>
      <c r="E20" s="285"/>
      <c r="F20" s="287"/>
      <c r="G20" s="285"/>
      <c r="H20" s="285"/>
      <c r="I20" s="285"/>
      <c r="J20" s="285"/>
      <c r="K20" s="285"/>
      <c r="L20" s="285">
        <v>13000</v>
      </c>
      <c r="M20" s="285"/>
      <c r="N20" s="285"/>
      <c r="O20" s="285"/>
      <c r="P20" s="286"/>
      <c r="Q20"/>
      <c r="R20"/>
      <c r="S20"/>
      <c r="T20"/>
      <c r="U20"/>
      <c r="V20"/>
      <c r="W20"/>
    </row>
    <row r="21" spans="1:23" s="282" customFormat="1" ht="28.5" customHeight="1" x14ac:dyDescent="0.2">
      <c r="A21" s="351">
        <v>2</v>
      </c>
      <c r="B21" s="355" t="s">
        <v>456</v>
      </c>
      <c r="C21" s="288" t="s">
        <v>446</v>
      </c>
      <c r="D21" s="281">
        <f>+D23+D25+D27+D29</f>
        <v>0</v>
      </c>
      <c r="E21" s="281">
        <f t="shared" ref="E21:O22" si="2">+E23+E25+E27+E29</f>
        <v>0</v>
      </c>
      <c r="F21" s="281">
        <f t="shared" si="2"/>
        <v>3</v>
      </c>
      <c r="G21" s="281">
        <f t="shared" si="2"/>
        <v>1</v>
      </c>
      <c r="H21" s="281">
        <f t="shared" si="2"/>
        <v>0</v>
      </c>
      <c r="I21" s="281">
        <f t="shared" si="2"/>
        <v>0</v>
      </c>
      <c r="J21" s="281">
        <f t="shared" si="2"/>
        <v>0</v>
      </c>
      <c r="K21" s="281">
        <f t="shared" si="2"/>
        <v>0</v>
      </c>
      <c r="L21" s="281">
        <f t="shared" si="2"/>
        <v>0</v>
      </c>
      <c r="M21" s="281">
        <f t="shared" si="2"/>
        <v>0</v>
      </c>
      <c r="N21" s="281">
        <f t="shared" si="2"/>
        <v>0</v>
      </c>
      <c r="O21" s="281">
        <f t="shared" si="2"/>
        <v>0</v>
      </c>
      <c r="P21" s="281">
        <f>+SUM(D21:O21)</f>
        <v>4</v>
      </c>
      <c r="Q21"/>
      <c r="R21"/>
      <c r="S21"/>
      <c r="T21"/>
      <c r="U21"/>
      <c r="V21"/>
      <c r="W21"/>
    </row>
    <row r="22" spans="1:23" ht="28.5" customHeight="1" x14ac:dyDescent="0.2">
      <c r="A22" s="351"/>
      <c r="B22" s="355"/>
      <c r="C22" s="288" t="s">
        <v>447</v>
      </c>
      <c r="D22" s="283">
        <f>+D24+D26+D28+D30</f>
        <v>0</v>
      </c>
      <c r="E22" s="283">
        <f t="shared" si="2"/>
        <v>0</v>
      </c>
      <c r="F22" s="283">
        <f t="shared" si="2"/>
        <v>700</v>
      </c>
      <c r="G22" s="283">
        <f t="shared" si="2"/>
        <v>80</v>
      </c>
      <c r="H22" s="283">
        <f t="shared" si="2"/>
        <v>0</v>
      </c>
      <c r="I22" s="283">
        <f t="shared" si="2"/>
        <v>0</v>
      </c>
      <c r="J22" s="283">
        <f t="shared" si="2"/>
        <v>0</v>
      </c>
      <c r="K22" s="283">
        <f t="shared" si="2"/>
        <v>0</v>
      </c>
      <c r="L22" s="283">
        <f t="shared" si="2"/>
        <v>0</v>
      </c>
      <c r="M22" s="283">
        <f t="shared" si="2"/>
        <v>0</v>
      </c>
      <c r="N22" s="283">
        <f t="shared" si="2"/>
        <v>0</v>
      </c>
      <c r="O22" s="283">
        <f t="shared" si="2"/>
        <v>0</v>
      </c>
      <c r="P22" s="281">
        <f>+SUM(D22:O22)</f>
        <v>780</v>
      </c>
      <c r="Q22"/>
      <c r="R22"/>
      <c r="S22"/>
      <c r="T22"/>
      <c r="U22"/>
      <c r="V22"/>
      <c r="W22"/>
    </row>
    <row r="23" spans="1:23" ht="12.75" x14ac:dyDescent="0.2">
      <c r="A23" s="342" t="s">
        <v>457</v>
      </c>
      <c r="B23" s="343" t="s">
        <v>464</v>
      </c>
      <c r="C23" s="284" t="s">
        <v>458</v>
      </c>
      <c r="D23" s="285"/>
      <c r="E23" s="285"/>
      <c r="F23" s="287">
        <v>1</v>
      </c>
      <c r="G23" s="285"/>
      <c r="H23" s="285"/>
      <c r="I23" s="285"/>
      <c r="J23" s="285"/>
      <c r="K23" s="285"/>
      <c r="L23" s="285"/>
      <c r="M23" s="285"/>
      <c r="N23" s="285"/>
      <c r="O23" s="285"/>
      <c r="P23" s="286"/>
      <c r="Q23"/>
      <c r="R23"/>
      <c r="S23"/>
      <c r="T23"/>
      <c r="U23"/>
      <c r="V23"/>
      <c r="W23"/>
    </row>
    <row r="24" spans="1:23" ht="22.5" x14ac:dyDescent="0.2">
      <c r="A24" s="342"/>
      <c r="B24" s="343"/>
      <c r="C24" s="284" t="s">
        <v>447</v>
      </c>
      <c r="D24" s="285"/>
      <c r="E24" s="285"/>
      <c r="F24" s="287">
        <v>150</v>
      </c>
      <c r="G24" s="285"/>
      <c r="H24" s="285"/>
      <c r="I24" s="285"/>
      <c r="J24" s="285"/>
      <c r="K24" s="285"/>
      <c r="L24" s="285"/>
      <c r="M24" s="285"/>
      <c r="N24" s="285"/>
      <c r="O24" s="285"/>
      <c r="P24" s="286"/>
      <c r="Q24"/>
      <c r="R24"/>
      <c r="S24"/>
      <c r="T24"/>
      <c r="U24"/>
      <c r="V24"/>
      <c r="W24"/>
    </row>
    <row r="25" spans="1:23" ht="12.75" x14ac:dyDescent="0.2">
      <c r="A25" s="342" t="s">
        <v>459</v>
      </c>
      <c r="B25" s="343" t="s">
        <v>460</v>
      </c>
      <c r="C25" s="284" t="s">
        <v>458</v>
      </c>
      <c r="D25" s="285"/>
      <c r="E25" s="285"/>
      <c r="F25" s="287">
        <v>1</v>
      </c>
      <c r="G25" s="285"/>
      <c r="H25" s="285"/>
      <c r="I25" s="285"/>
      <c r="J25" s="285"/>
      <c r="K25" s="285"/>
      <c r="L25" s="285"/>
      <c r="M25" s="285"/>
      <c r="N25" s="285"/>
      <c r="O25" s="285"/>
      <c r="P25" s="286"/>
      <c r="Q25"/>
      <c r="R25"/>
      <c r="S25"/>
      <c r="T25"/>
      <c r="U25"/>
      <c r="V25"/>
      <c r="W25"/>
    </row>
    <row r="26" spans="1:23" ht="22.5" x14ac:dyDescent="0.2">
      <c r="A26" s="342"/>
      <c r="B26" s="343"/>
      <c r="C26" s="284" t="s">
        <v>447</v>
      </c>
      <c r="D26" s="285"/>
      <c r="E26" s="285"/>
      <c r="F26" s="287">
        <v>150</v>
      </c>
      <c r="G26" s="285"/>
      <c r="H26" s="285"/>
      <c r="I26" s="285"/>
      <c r="J26" s="285"/>
      <c r="K26" s="285"/>
      <c r="L26" s="285"/>
      <c r="M26" s="285"/>
      <c r="N26" s="285"/>
      <c r="O26" s="285"/>
      <c r="P26" s="286"/>
      <c r="Q26"/>
      <c r="R26"/>
      <c r="S26"/>
      <c r="T26"/>
      <c r="U26"/>
      <c r="V26"/>
      <c r="W26"/>
    </row>
    <row r="27" spans="1:23" x14ac:dyDescent="0.2">
      <c r="A27" s="342" t="s">
        <v>461</v>
      </c>
      <c r="B27" s="343" t="s">
        <v>462</v>
      </c>
      <c r="C27" s="284" t="s">
        <v>458</v>
      </c>
      <c r="D27" s="285"/>
      <c r="E27" s="285"/>
      <c r="F27" s="287">
        <v>1</v>
      </c>
      <c r="G27" s="285"/>
      <c r="H27" s="285"/>
      <c r="I27" s="285"/>
      <c r="J27" s="285"/>
      <c r="K27" s="285"/>
      <c r="L27" s="285"/>
      <c r="M27" s="285"/>
      <c r="N27" s="285"/>
      <c r="O27" s="285"/>
      <c r="P27" s="286"/>
    </row>
    <row r="28" spans="1:23" ht="22.5" x14ac:dyDescent="0.2">
      <c r="A28" s="342"/>
      <c r="B28" s="343"/>
      <c r="C28" s="284" t="s">
        <v>447</v>
      </c>
      <c r="D28" s="285"/>
      <c r="E28" s="285"/>
      <c r="F28" s="287">
        <v>400</v>
      </c>
      <c r="G28" s="285"/>
      <c r="H28" s="285"/>
      <c r="I28" s="285"/>
      <c r="J28" s="285"/>
      <c r="K28" s="285"/>
      <c r="L28" s="285"/>
      <c r="M28" s="285"/>
      <c r="N28" s="285"/>
      <c r="O28" s="285"/>
      <c r="P28" s="286"/>
    </row>
    <row r="29" spans="1:23" x14ac:dyDescent="0.2">
      <c r="A29" s="342" t="s">
        <v>457</v>
      </c>
      <c r="B29" s="343" t="s">
        <v>463</v>
      </c>
      <c r="C29" s="284" t="s">
        <v>458</v>
      </c>
      <c r="D29" s="285"/>
      <c r="E29" s="285"/>
      <c r="F29" s="287"/>
      <c r="G29" s="285">
        <v>1</v>
      </c>
      <c r="H29" s="285"/>
      <c r="I29" s="285"/>
      <c r="J29" s="285"/>
      <c r="K29" s="285"/>
      <c r="L29" s="285"/>
      <c r="M29" s="285"/>
      <c r="N29" s="285"/>
      <c r="O29" s="285"/>
      <c r="P29" s="286"/>
    </row>
    <row r="30" spans="1:23" ht="23.25" thickBot="1" x14ac:dyDescent="0.25">
      <c r="A30" s="342"/>
      <c r="B30" s="343"/>
      <c r="C30" s="289" t="s">
        <v>447</v>
      </c>
      <c r="D30" s="290"/>
      <c r="E30" s="290"/>
      <c r="F30" s="291"/>
      <c r="G30" s="290">
        <v>80</v>
      </c>
      <c r="H30" s="290"/>
      <c r="I30" s="290"/>
      <c r="J30" s="290"/>
      <c r="K30" s="290"/>
      <c r="L30" s="290"/>
      <c r="M30" s="290"/>
      <c r="N30" s="290"/>
      <c r="O30" s="290"/>
      <c r="P30" s="292"/>
    </row>
    <row r="31" spans="1:23" customFormat="1" ht="13.5" thickBot="1" x14ac:dyDescent="0.25">
      <c r="C31" s="293" t="s">
        <v>242</v>
      </c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5"/>
    </row>
    <row r="32" spans="1:23" customFormat="1" ht="12.75" x14ac:dyDescent="0.2"/>
    <row r="33" customFormat="1" ht="12.75" x14ac:dyDescent="0.2"/>
    <row r="34" customFormat="1" ht="12.75" x14ac:dyDescent="0.2"/>
    <row r="35" customFormat="1" ht="12.75" x14ac:dyDescent="0.2"/>
    <row r="36" customFormat="1" ht="12.75" x14ac:dyDescent="0.2"/>
    <row r="37" customFormat="1" ht="12.75" x14ac:dyDescent="0.2"/>
    <row r="38" customFormat="1" ht="12.75" x14ac:dyDescent="0.2"/>
    <row r="39" customFormat="1" ht="12.75" x14ac:dyDescent="0.2"/>
    <row r="40" customFormat="1" ht="12.75" x14ac:dyDescent="0.2"/>
    <row r="41" customFormat="1" ht="12.75" x14ac:dyDescent="0.2"/>
    <row r="42" customFormat="1" ht="12.75" x14ac:dyDescent="0.2"/>
    <row r="43" customFormat="1" ht="12.75" x14ac:dyDescent="0.2"/>
    <row r="44" customFormat="1" ht="12.75" x14ac:dyDescent="0.2"/>
  </sheetData>
  <mergeCells count="32">
    <mergeCell ref="A21:A22"/>
    <mergeCell ref="B21:B22"/>
    <mergeCell ref="A29:A30"/>
    <mergeCell ref="B29:B30"/>
    <mergeCell ref="A23:A24"/>
    <mergeCell ref="B23:B24"/>
    <mergeCell ref="A25:A26"/>
    <mergeCell ref="B25:B26"/>
    <mergeCell ref="A27:A28"/>
    <mergeCell ref="B27:B28"/>
    <mergeCell ref="A13:A14"/>
    <mergeCell ref="B13:B14"/>
    <mergeCell ref="A17:A18"/>
    <mergeCell ref="B17:B18"/>
    <mergeCell ref="A19:A20"/>
    <mergeCell ref="B19:B20"/>
    <mergeCell ref="B1:P1"/>
    <mergeCell ref="B2:P2"/>
    <mergeCell ref="B3:P3"/>
    <mergeCell ref="A15:A16"/>
    <mergeCell ref="B15:B16"/>
    <mergeCell ref="B4:P4"/>
    <mergeCell ref="B5:P5"/>
    <mergeCell ref="C6:P6"/>
    <mergeCell ref="C7:P7"/>
    <mergeCell ref="A8:A9"/>
    <mergeCell ref="B8:B9"/>
    <mergeCell ref="D8:O8"/>
    <mergeCell ref="P8:P9"/>
    <mergeCell ref="A10:P10"/>
    <mergeCell ref="A11:A12"/>
    <mergeCell ref="B11:B12"/>
  </mergeCells>
  <dataValidations count="1">
    <dataValidation type="list" allowBlank="1" showInputMessage="1" showErrorMessage="1" sqref="WVJ983050:WVJ983058 WLN983050:WLN983058 WBR983050:WBR983058 VRV983050:VRV983058 VHZ983050:VHZ983058 UYD983050:UYD983058 UOH983050:UOH983058 UEL983050:UEL983058 TUP983050:TUP983058 TKT983050:TKT983058 TAX983050:TAX983058 SRB983050:SRB983058 SHF983050:SHF983058 RXJ983050:RXJ983058 RNN983050:RNN983058 RDR983050:RDR983058 QTV983050:QTV983058 QJZ983050:QJZ983058 QAD983050:QAD983058 PQH983050:PQH983058 PGL983050:PGL983058 OWP983050:OWP983058 OMT983050:OMT983058 OCX983050:OCX983058 NTB983050:NTB983058 NJF983050:NJF983058 MZJ983050:MZJ983058 MPN983050:MPN983058 MFR983050:MFR983058 LVV983050:LVV983058 LLZ983050:LLZ983058 LCD983050:LCD983058 KSH983050:KSH983058 KIL983050:KIL983058 JYP983050:JYP983058 JOT983050:JOT983058 JEX983050:JEX983058 IVB983050:IVB983058 ILF983050:ILF983058 IBJ983050:IBJ983058 HRN983050:HRN983058 HHR983050:HHR983058 GXV983050:GXV983058 GNZ983050:GNZ983058 GED983050:GED983058 FUH983050:FUH983058 FKL983050:FKL983058 FAP983050:FAP983058 EQT983050:EQT983058 EGX983050:EGX983058 DXB983050:DXB983058 DNF983050:DNF983058 DDJ983050:DDJ983058 CTN983050:CTN983058 CJR983050:CJR983058 BZV983050:BZV983058 BPZ983050:BPZ983058 BGD983050:BGD983058 AWH983050:AWH983058 AML983050:AML983058 ACP983050:ACP983058 ST983050:ST983058 IX983050:IX983058 C983050:C983058 WVJ917514:WVJ917522 WLN917514:WLN917522 WBR917514:WBR917522 VRV917514:VRV917522 VHZ917514:VHZ917522 UYD917514:UYD917522 UOH917514:UOH917522 UEL917514:UEL917522 TUP917514:TUP917522 TKT917514:TKT917522 TAX917514:TAX917522 SRB917514:SRB917522 SHF917514:SHF917522 RXJ917514:RXJ917522 RNN917514:RNN917522 RDR917514:RDR917522 QTV917514:QTV917522 QJZ917514:QJZ917522 QAD917514:QAD917522 PQH917514:PQH917522 PGL917514:PGL917522 OWP917514:OWP917522 OMT917514:OMT917522 OCX917514:OCX917522 NTB917514:NTB917522 NJF917514:NJF917522 MZJ917514:MZJ917522 MPN917514:MPN917522 MFR917514:MFR917522 LVV917514:LVV917522 LLZ917514:LLZ917522 LCD917514:LCD917522 KSH917514:KSH917522 KIL917514:KIL917522 JYP917514:JYP917522 JOT917514:JOT917522 JEX917514:JEX917522 IVB917514:IVB917522 ILF917514:ILF917522 IBJ917514:IBJ917522 HRN917514:HRN917522 HHR917514:HHR917522 GXV917514:GXV917522 GNZ917514:GNZ917522 GED917514:GED917522 FUH917514:FUH917522 FKL917514:FKL917522 FAP917514:FAP917522 EQT917514:EQT917522 EGX917514:EGX917522 DXB917514:DXB917522 DNF917514:DNF917522 DDJ917514:DDJ917522 CTN917514:CTN917522 CJR917514:CJR917522 BZV917514:BZV917522 BPZ917514:BPZ917522 BGD917514:BGD917522 AWH917514:AWH917522 AML917514:AML917522 ACP917514:ACP917522 ST917514:ST917522 IX917514:IX917522 C917514:C917522 WVJ851978:WVJ851986 WLN851978:WLN851986 WBR851978:WBR851986 VRV851978:VRV851986 VHZ851978:VHZ851986 UYD851978:UYD851986 UOH851978:UOH851986 UEL851978:UEL851986 TUP851978:TUP851986 TKT851978:TKT851986 TAX851978:TAX851986 SRB851978:SRB851986 SHF851978:SHF851986 RXJ851978:RXJ851986 RNN851978:RNN851986 RDR851978:RDR851986 QTV851978:QTV851986 QJZ851978:QJZ851986 QAD851978:QAD851986 PQH851978:PQH851986 PGL851978:PGL851986 OWP851978:OWP851986 OMT851978:OMT851986 OCX851978:OCX851986 NTB851978:NTB851986 NJF851978:NJF851986 MZJ851978:MZJ851986 MPN851978:MPN851986 MFR851978:MFR851986 LVV851978:LVV851986 LLZ851978:LLZ851986 LCD851978:LCD851986 KSH851978:KSH851986 KIL851978:KIL851986 JYP851978:JYP851986 JOT851978:JOT851986 JEX851978:JEX851986 IVB851978:IVB851986 ILF851978:ILF851986 IBJ851978:IBJ851986 HRN851978:HRN851986 HHR851978:HHR851986 GXV851978:GXV851986 GNZ851978:GNZ851986 GED851978:GED851986 FUH851978:FUH851986 FKL851978:FKL851986 FAP851978:FAP851986 EQT851978:EQT851986 EGX851978:EGX851986 DXB851978:DXB851986 DNF851978:DNF851986 DDJ851978:DDJ851986 CTN851978:CTN851986 CJR851978:CJR851986 BZV851978:BZV851986 BPZ851978:BPZ851986 BGD851978:BGD851986 AWH851978:AWH851986 AML851978:AML851986 ACP851978:ACP851986 ST851978:ST851986 IX851978:IX851986 C851978:C851986 WVJ786442:WVJ786450 WLN786442:WLN786450 WBR786442:WBR786450 VRV786442:VRV786450 VHZ786442:VHZ786450 UYD786442:UYD786450 UOH786442:UOH786450 UEL786442:UEL786450 TUP786442:TUP786450 TKT786442:TKT786450 TAX786442:TAX786450 SRB786442:SRB786450 SHF786442:SHF786450 RXJ786442:RXJ786450 RNN786442:RNN786450 RDR786442:RDR786450 QTV786442:QTV786450 QJZ786442:QJZ786450 QAD786442:QAD786450 PQH786442:PQH786450 PGL786442:PGL786450 OWP786442:OWP786450 OMT786442:OMT786450 OCX786442:OCX786450 NTB786442:NTB786450 NJF786442:NJF786450 MZJ786442:MZJ786450 MPN786442:MPN786450 MFR786442:MFR786450 LVV786442:LVV786450 LLZ786442:LLZ786450 LCD786442:LCD786450 KSH786442:KSH786450 KIL786442:KIL786450 JYP786442:JYP786450 JOT786442:JOT786450 JEX786442:JEX786450 IVB786442:IVB786450 ILF786442:ILF786450 IBJ786442:IBJ786450 HRN786442:HRN786450 HHR786442:HHR786450 GXV786442:GXV786450 GNZ786442:GNZ786450 GED786442:GED786450 FUH786442:FUH786450 FKL786442:FKL786450 FAP786442:FAP786450 EQT786442:EQT786450 EGX786442:EGX786450 DXB786442:DXB786450 DNF786442:DNF786450 DDJ786442:DDJ786450 CTN786442:CTN786450 CJR786442:CJR786450 BZV786442:BZV786450 BPZ786442:BPZ786450 BGD786442:BGD786450 AWH786442:AWH786450 AML786442:AML786450 ACP786442:ACP786450 ST786442:ST786450 IX786442:IX786450 C786442:C786450 WVJ720906:WVJ720914 WLN720906:WLN720914 WBR720906:WBR720914 VRV720906:VRV720914 VHZ720906:VHZ720914 UYD720906:UYD720914 UOH720906:UOH720914 UEL720906:UEL720914 TUP720906:TUP720914 TKT720906:TKT720914 TAX720906:TAX720914 SRB720906:SRB720914 SHF720906:SHF720914 RXJ720906:RXJ720914 RNN720906:RNN720914 RDR720906:RDR720914 QTV720906:QTV720914 QJZ720906:QJZ720914 QAD720906:QAD720914 PQH720906:PQH720914 PGL720906:PGL720914 OWP720906:OWP720914 OMT720906:OMT720914 OCX720906:OCX720914 NTB720906:NTB720914 NJF720906:NJF720914 MZJ720906:MZJ720914 MPN720906:MPN720914 MFR720906:MFR720914 LVV720906:LVV720914 LLZ720906:LLZ720914 LCD720906:LCD720914 KSH720906:KSH720914 KIL720906:KIL720914 JYP720906:JYP720914 JOT720906:JOT720914 JEX720906:JEX720914 IVB720906:IVB720914 ILF720906:ILF720914 IBJ720906:IBJ720914 HRN720906:HRN720914 HHR720906:HHR720914 GXV720906:GXV720914 GNZ720906:GNZ720914 GED720906:GED720914 FUH720906:FUH720914 FKL720906:FKL720914 FAP720906:FAP720914 EQT720906:EQT720914 EGX720906:EGX720914 DXB720906:DXB720914 DNF720906:DNF720914 DDJ720906:DDJ720914 CTN720906:CTN720914 CJR720906:CJR720914 BZV720906:BZV720914 BPZ720906:BPZ720914 BGD720906:BGD720914 AWH720906:AWH720914 AML720906:AML720914 ACP720906:ACP720914 ST720906:ST720914 IX720906:IX720914 C720906:C720914 WVJ655370:WVJ655378 WLN655370:WLN655378 WBR655370:WBR655378 VRV655370:VRV655378 VHZ655370:VHZ655378 UYD655370:UYD655378 UOH655370:UOH655378 UEL655370:UEL655378 TUP655370:TUP655378 TKT655370:TKT655378 TAX655370:TAX655378 SRB655370:SRB655378 SHF655370:SHF655378 RXJ655370:RXJ655378 RNN655370:RNN655378 RDR655370:RDR655378 QTV655370:QTV655378 QJZ655370:QJZ655378 QAD655370:QAD655378 PQH655370:PQH655378 PGL655370:PGL655378 OWP655370:OWP655378 OMT655370:OMT655378 OCX655370:OCX655378 NTB655370:NTB655378 NJF655370:NJF655378 MZJ655370:MZJ655378 MPN655370:MPN655378 MFR655370:MFR655378 LVV655370:LVV655378 LLZ655370:LLZ655378 LCD655370:LCD655378 KSH655370:KSH655378 KIL655370:KIL655378 JYP655370:JYP655378 JOT655370:JOT655378 JEX655370:JEX655378 IVB655370:IVB655378 ILF655370:ILF655378 IBJ655370:IBJ655378 HRN655370:HRN655378 HHR655370:HHR655378 GXV655370:GXV655378 GNZ655370:GNZ655378 GED655370:GED655378 FUH655370:FUH655378 FKL655370:FKL655378 FAP655370:FAP655378 EQT655370:EQT655378 EGX655370:EGX655378 DXB655370:DXB655378 DNF655370:DNF655378 DDJ655370:DDJ655378 CTN655370:CTN655378 CJR655370:CJR655378 BZV655370:BZV655378 BPZ655370:BPZ655378 BGD655370:BGD655378 AWH655370:AWH655378 AML655370:AML655378 ACP655370:ACP655378 ST655370:ST655378 IX655370:IX655378 C655370:C655378 WVJ589834:WVJ589842 WLN589834:WLN589842 WBR589834:WBR589842 VRV589834:VRV589842 VHZ589834:VHZ589842 UYD589834:UYD589842 UOH589834:UOH589842 UEL589834:UEL589842 TUP589834:TUP589842 TKT589834:TKT589842 TAX589834:TAX589842 SRB589834:SRB589842 SHF589834:SHF589842 RXJ589834:RXJ589842 RNN589834:RNN589842 RDR589834:RDR589842 QTV589834:QTV589842 QJZ589834:QJZ589842 QAD589834:QAD589842 PQH589834:PQH589842 PGL589834:PGL589842 OWP589834:OWP589842 OMT589834:OMT589842 OCX589834:OCX589842 NTB589834:NTB589842 NJF589834:NJF589842 MZJ589834:MZJ589842 MPN589834:MPN589842 MFR589834:MFR589842 LVV589834:LVV589842 LLZ589834:LLZ589842 LCD589834:LCD589842 KSH589834:KSH589842 KIL589834:KIL589842 JYP589834:JYP589842 JOT589834:JOT589842 JEX589834:JEX589842 IVB589834:IVB589842 ILF589834:ILF589842 IBJ589834:IBJ589842 HRN589834:HRN589842 HHR589834:HHR589842 GXV589834:GXV589842 GNZ589834:GNZ589842 GED589834:GED589842 FUH589834:FUH589842 FKL589834:FKL589842 FAP589834:FAP589842 EQT589834:EQT589842 EGX589834:EGX589842 DXB589834:DXB589842 DNF589834:DNF589842 DDJ589834:DDJ589842 CTN589834:CTN589842 CJR589834:CJR589842 BZV589834:BZV589842 BPZ589834:BPZ589842 BGD589834:BGD589842 AWH589834:AWH589842 AML589834:AML589842 ACP589834:ACP589842 ST589834:ST589842 IX589834:IX589842 C589834:C589842 WVJ524298:WVJ524306 WLN524298:WLN524306 WBR524298:WBR524306 VRV524298:VRV524306 VHZ524298:VHZ524306 UYD524298:UYD524306 UOH524298:UOH524306 UEL524298:UEL524306 TUP524298:TUP524306 TKT524298:TKT524306 TAX524298:TAX524306 SRB524298:SRB524306 SHF524298:SHF524306 RXJ524298:RXJ524306 RNN524298:RNN524306 RDR524298:RDR524306 QTV524298:QTV524306 QJZ524298:QJZ524306 QAD524298:QAD524306 PQH524298:PQH524306 PGL524298:PGL524306 OWP524298:OWP524306 OMT524298:OMT524306 OCX524298:OCX524306 NTB524298:NTB524306 NJF524298:NJF524306 MZJ524298:MZJ524306 MPN524298:MPN524306 MFR524298:MFR524306 LVV524298:LVV524306 LLZ524298:LLZ524306 LCD524298:LCD524306 KSH524298:KSH524306 KIL524298:KIL524306 JYP524298:JYP524306 JOT524298:JOT524306 JEX524298:JEX524306 IVB524298:IVB524306 ILF524298:ILF524306 IBJ524298:IBJ524306 HRN524298:HRN524306 HHR524298:HHR524306 GXV524298:GXV524306 GNZ524298:GNZ524306 GED524298:GED524306 FUH524298:FUH524306 FKL524298:FKL524306 FAP524298:FAP524306 EQT524298:EQT524306 EGX524298:EGX524306 DXB524298:DXB524306 DNF524298:DNF524306 DDJ524298:DDJ524306 CTN524298:CTN524306 CJR524298:CJR524306 BZV524298:BZV524306 BPZ524298:BPZ524306 BGD524298:BGD524306 AWH524298:AWH524306 AML524298:AML524306 ACP524298:ACP524306 ST524298:ST524306 IX524298:IX524306 C524298:C524306 WVJ458762:WVJ458770 WLN458762:WLN458770 WBR458762:WBR458770 VRV458762:VRV458770 VHZ458762:VHZ458770 UYD458762:UYD458770 UOH458762:UOH458770 UEL458762:UEL458770 TUP458762:TUP458770 TKT458762:TKT458770 TAX458762:TAX458770 SRB458762:SRB458770 SHF458762:SHF458770 RXJ458762:RXJ458770 RNN458762:RNN458770 RDR458762:RDR458770 QTV458762:QTV458770 QJZ458762:QJZ458770 QAD458762:QAD458770 PQH458762:PQH458770 PGL458762:PGL458770 OWP458762:OWP458770 OMT458762:OMT458770 OCX458762:OCX458770 NTB458762:NTB458770 NJF458762:NJF458770 MZJ458762:MZJ458770 MPN458762:MPN458770 MFR458762:MFR458770 LVV458762:LVV458770 LLZ458762:LLZ458770 LCD458762:LCD458770 KSH458762:KSH458770 KIL458762:KIL458770 JYP458762:JYP458770 JOT458762:JOT458770 JEX458762:JEX458770 IVB458762:IVB458770 ILF458762:ILF458770 IBJ458762:IBJ458770 HRN458762:HRN458770 HHR458762:HHR458770 GXV458762:GXV458770 GNZ458762:GNZ458770 GED458762:GED458770 FUH458762:FUH458770 FKL458762:FKL458770 FAP458762:FAP458770 EQT458762:EQT458770 EGX458762:EGX458770 DXB458762:DXB458770 DNF458762:DNF458770 DDJ458762:DDJ458770 CTN458762:CTN458770 CJR458762:CJR458770 BZV458762:BZV458770 BPZ458762:BPZ458770 BGD458762:BGD458770 AWH458762:AWH458770 AML458762:AML458770 ACP458762:ACP458770 ST458762:ST458770 IX458762:IX458770 C458762:C458770 WVJ393226:WVJ393234 WLN393226:WLN393234 WBR393226:WBR393234 VRV393226:VRV393234 VHZ393226:VHZ393234 UYD393226:UYD393234 UOH393226:UOH393234 UEL393226:UEL393234 TUP393226:TUP393234 TKT393226:TKT393234 TAX393226:TAX393234 SRB393226:SRB393234 SHF393226:SHF393234 RXJ393226:RXJ393234 RNN393226:RNN393234 RDR393226:RDR393234 QTV393226:QTV393234 QJZ393226:QJZ393234 QAD393226:QAD393234 PQH393226:PQH393234 PGL393226:PGL393234 OWP393226:OWP393234 OMT393226:OMT393234 OCX393226:OCX393234 NTB393226:NTB393234 NJF393226:NJF393234 MZJ393226:MZJ393234 MPN393226:MPN393234 MFR393226:MFR393234 LVV393226:LVV393234 LLZ393226:LLZ393234 LCD393226:LCD393234 KSH393226:KSH393234 KIL393226:KIL393234 JYP393226:JYP393234 JOT393226:JOT393234 JEX393226:JEX393234 IVB393226:IVB393234 ILF393226:ILF393234 IBJ393226:IBJ393234 HRN393226:HRN393234 HHR393226:HHR393234 GXV393226:GXV393234 GNZ393226:GNZ393234 GED393226:GED393234 FUH393226:FUH393234 FKL393226:FKL393234 FAP393226:FAP393234 EQT393226:EQT393234 EGX393226:EGX393234 DXB393226:DXB393234 DNF393226:DNF393234 DDJ393226:DDJ393234 CTN393226:CTN393234 CJR393226:CJR393234 BZV393226:BZV393234 BPZ393226:BPZ393234 BGD393226:BGD393234 AWH393226:AWH393234 AML393226:AML393234 ACP393226:ACP393234 ST393226:ST393234 IX393226:IX393234 C393226:C393234 WVJ327690:WVJ327698 WLN327690:WLN327698 WBR327690:WBR327698 VRV327690:VRV327698 VHZ327690:VHZ327698 UYD327690:UYD327698 UOH327690:UOH327698 UEL327690:UEL327698 TUP327690:TUP327698 TKT327690:TKT327698 TAX327690:TAX327698 SRB327690:SRB327698 SHF327690:SHF327698 RXJ327690:RXJ327698 RNN327690:RNN327698 RDR327690:RDR327698 QTV327690:QTV327698 QJZ327690:QJZ327698 QAD327690:QAD327698 PQH327690:PQH327698 PGL327690:PGL327698 OWP327690:OWP327698 OMT327690:OMT327698 OCX327690:OCX327698 NTB327690:NTB327698 NJF327690:NJF327698 MZJ327690:MZJ327698 MPN327690:MPN327698 MFR327690:MFR327698 LVV327690:LVV327698 LLZ327690:LLZ327698 LCD327690:LCD327698 KSH327690:KSH327698 KIL327690:KIL327698 JYP327690:JYP327698 JOT327690:JOT327698 JEX327690:JEX327698 IVB327690:IVB327698 ILF327690:ILF327698 IBJ327690:IBJ327698 HRN327690:HRN327698 HHR327690:HHR327698 GXV327690:GXV327698 GNZ327690:GNZ327698 GED327690:GED327698 FUH327690:FUH327698 FKL327690:FKL327698 FAP327690:FAP327698 EQT327690:EQT327698 EGX327690:EGX327698 DXB327690:DXB327698 DNF327690:DNF327698 DDJ327690:DDJ327698 CTN327690:CTN327698 CJR327690:CJR327698 BZV327690:BZV327698 BPZ327690:BPZ327698 BGD327690:BGD327698 AWH327690:AWH327698 AML327690:AML327698 ACP327690:ACP327698 ST327690:ST327698 IX327690:IX327698 C327690:C327698 WVJ262154:WVJ262162 WLN262154:WLN262162 WBR262154:WBR262162 VRV262154:VRV262162 VHZ262154:VHZ262162 UYD262154:UYD262162 UOH262154:UOH262162 UEL262154:UEL262162 TUP262154:TUP262162 TKT262154:TKT262162 TAX262154:TAX262162 SRB262154:SRB262162 SHF262154:SHF262162 RXJ262154:RXJ262162 RNN262154:RNN262162 RDR262154:RDR262162 QTV262154:QTV262162 QJZ262154:QJZ262162 QAD262154:QAD262162 PQH262154:PQH262162 PGL262154:PGL262162 OWP262154:OWP262162 OMT262154:OMT262162 OCX262154:OCX262162 NTB262154:NTB262162 NJF262154:NJF262162 MZJ262154:MZJ262162 MPN262154:MPN262162 MFR262154:MFR262162 LVV262154:LVV262162 LLZ262154:LLZ262162 LCD262154:LCD262162 KSH262154:KSH262162 KIL262154:KIL262162 JYP262154:JYP262162 JOT262154:JOT262162 JEX262154:JEX262162 IVB262154:IVB262162 ILF262154:ILF262162 IBJ262154:IBJ262162 HRN262154:HRN262162 HHR262154:HHR262162 GXV262154:GXV262162 GNZ262154:GNZ262162 GED262154:GED262162 FUH262154:FUH262162 FKL262154:FKL262162 FAP262154:FAP262162 EQT262154:EQT262162 EGX262154:EGX262162 DXB262154:DXB262162 DNF262154:DNF262162 DDJ262154:DDJ262162 CTN262154:CTN262162 CJR262154:CJR262162 BZV262154:BZV262162 BPZ262154:BPZ262162 BGD262154:BGD262162 AWH262154:AWH262162 AML262154:AML262162 ACP262154:ACP262162 ST262154:ST262162 IX262154:IX262162 C262154:C262162 WVJ196618:WVJ196626 WLN196618:WLN196626 WBR196618:WBR196626 VRV196618:VRV196626 VHZ196618:VHZ196626 UYD196618:UYD196626 UOH196618:UOH196626 UEL196618:UEL196626 TUP196618:TUP196626 TKT196618:TKT196626 TAX196618:TAX196626 SRB196618:SRB196626 SHF196618:SHF196626 RXJ196618:RXJ196626 RNN196618:RNN196626 RDR196618:RDR196626 QTV196618:QTV196626 QJZ196618:QJZ196626 QAD196618:QAD196626 PQH196618:PQH196626 PGL196618:PGL196626 OWP196618:OWP196626 OMT196618:OMT196626 OCX196618:OCX196626 NTB196618:NTB196626 NJF196618:NJF196626 MZJ196618:MZJ196626 MPN196618:MPN196626 MFR196618:MFR196626 LVV196618:LVV196626 LLZ196618:LLZ196626 LCD196618:LCD196626 KSH196618:KSH196626 KIL196618:KIL196626 JYP196618:JYP196626 JOT196618:JOT196626 JEX196618:JEX196626 IVB196618:IVB196626 ILF196618:ILF196626 IBJ196618:IBJ196626 HRN196618:HRN196626 HHR196618:HHR196626 GXV196618:GXV196626 GNZ196618:GNZ196626 GED196618:GED196626 FUH196618:FUH196626 FKL196618:FKL196626 FAP196618:FAP196626 EQT196618:EQT196626 EGX196618:EGX196626 DXB196618:DXB196626 DNF196618:DNF196626 DDJ196618:DDJ196626 CTN196618:CTN196626 CJR196618:CJR196626 BZV196618:BZV196626 BPZ196618:BPZ196626 BGD196618:BGD196626 AWH196618:AWH196626 AML196618:AML196626 ACP196618:ACP196626 ST196618:ST196626 IX196618:IX196626 C196618:C196626 WVJ131082:WVJ131090 WLN131082:WLN131090 WBR131082:WBR131090 VRV131082:VRV131090 VHZ131082:VHZ131090 UYD131082:UYD131090 UOH131082:UOH131090 UEL131082:UEL131090 TUP131082:TUP131090 TKT131082:TKT131090 TAX131082:TAX131090 SRB131082:SRB131090 SHF131082:SHF131090 RXJ131082:RXJ131090 RNN131082:RNN131090 RDR131082:RDR131090 QTV131082:QTV131090 QJZ131082:QJZ131090 QAD131082:QAD131090 PQH131082:PQH131090 PGL131082:PGL131090 OWP131082:OWP131090 OMT131082:OMT131090 OCX131082:OCX131090 NTB131082:NTB131090 NJF131082:NJF131090 MZJ131082:MZJ131090 MPN131082:MPN131090 MFR131082:MFR131090 LVV131082:LVV131090 LLZ131082:LLZ131090 LCD131082:LCD131090 KSH131082:KSH131090 KIL131082:KIL131090 JYP131082:JYP131090 JOT131082:JOT131090 JEX131082:JEX131090 IVB131082:IVB131090 ILF131082:ILF131090 IBJ131082:IBJ131090 HRN131082:HRN131090 HHR131082:HHR131090 GXV131082:GXV131090 GNZ131082:GNZ131090 GED131082:GED131090 FUH131082:FUH131090 FKL131082:FKL131090 FAP131082:FAP131090 EQT131082:EQT131090 EGX131082:EGX131090 DXB131082:DXB131090 DNF131082:DNF131090 DDJ131082:DDJ131090 CTN131082:CTN131090 CJR131082:CJR131090 BZV131082:BZV131090 BPZ131082:BPZ131090 BGD131082:BGD131090 AWH131082:AWH131090 AML131082:AML131090 ACP131082:ACP131090 ST131082:ST131090 IX131082:IX131090 C131082:C131090 WVJ65546:WVJ65554 WLN65546:WLN65554 WBR65546:WBR65554 VRV65546:VRV65554 VHZ65546:VHZ65554 UYD65546:UYD65554 UOH65546:UOH65554 UEL65546:UEL65554 TUP65546:TUP65554 TKT65546:TKT65554 TAX65546:TAX65554 SRB65546:SRB65554 SHF65546:SHF65554 RXJ65546:RXJ65554 RNN65546:RNN65554 RDR65546:RDR65554 QTV65546:QTV65554 QJZ65546:QJZ65554 QAD65546:QAD65554 PQH65546:PQH65554 PGL65546:PGL65554 OWP65546:OWP65554 OMT65546:OMT65554 OCX65546:OCX65554 NTB65546:NTB65554 NJF65546:NJF65554 MZJ65546:MZJ65554 MPN65546:MPN65554 MFR65546:MFR65554 LVV65546:LVV65554 LLZ65546:LLZ65554 LCD65546:LCD65554 KSH65546:KSH65554 KIL65546:KIL65554 JYP65546:JYP65554 JOT65546:JOT65554 JEX65546:JEX65554 IVB65546:IVB65554 ILF65546:ILF65554 IBJ65546:IBJ65554 HRN65546:HRN65554 HHR65546:HHR65554 GXV65546:GXV65554 GNZ65546:GNZ65554 GED65546:GED65554 FUH65546:FUH65554 FKL65546:FKL65554 FAP65546:FAP65554 EQT65546:EQT65554 EGX65546:EGX65554 DXB65546:DXB65554 DNF65546:DNF65554 DDJ65546:DDJ65554 CTN65546:CTN65554 CJR65546:CJR65554 BZV65546:BZV65554 BPZ65546:BPZ65554 BGD65546:BGD65554 AWH65546:AWH65554 AML65546:AML65554 ACP65546:ACP65554 ST65546:ST65554 IX65546:IX65554 C65546:C65554 WVJ11:WVJ19 WLN11:WLN19 WBR11:WBR19 VRV11:VRV19 VHZ11:VHZ19 UYD11:UYD19 UOH11:UOH19 UEL11:UEL19 TUP11:TUP19 TKT11:TKT19 TAX11:TAX19 SRB11:SRB19 SHF11:SHF19 RXJ11:RXJ19 RNN11:RNN19 RDR11:RDR19 QTV11:QTV19 QJZ11:QJZ19 QAD11:QAD19 PQH11:PQH19 PGL11:PGL19 OWP11:OWP19 OMT11:OMT19 OCX11:OCX19 NTB11:NTB19 NJF11:NJF19 MZJ11:MZJ19 MPN11:MPN19 MFR11:MFR19 LVV11:LVV19 LLZ11:LLZ19 LCD11:LCD19 KSH11:KSH19 KIL11:KIL19 JYP11:JYP19 JOT11:JOT19 JEX11:JEX19 IVB11:IVB19 ILF11:ILF19 IBJ11:IBJ19 HRN11:HRN19 HHR11:HHR19 GXV11:GXV19 GNZ11:GNZ19 GED11:GED19 FUH11:FUH19 FKL11:FKL19 FAP11:FAP19 EQT11:EQT19 EGX11:EGX19 DXB11:DXB19 DNF11:DNF19 DDJ11:DDJ19 CTN11:CTN19 CJR11:CJR19 BZV11:BZV19 BPZ11:BPZ19 BGD11:BGD19 AWH11:AWH19 AML11:AML19 ACP11:ACP19 ST11:ST19 IX11:IX19">
      <formula1>$R$8:$R$9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FORMATO INGRESO-R.D.R</vt:lpstr>
      <vt:lpstr>FORM GASTO -ACTIVIDADES</vt:lpstr>
      <vt:lpstr>FORM GASTOS- FACULTADES</vt:lpstr>
      <vt:lpstr>FORM GASTOS CTRO. PRODUCCION</vt:lpstr>
      <vt:lpstr>PROGRAMACION POI</vt:lpstr>
      <vt:lpstr>'FORMATO INGRESO-R.D.R'!Área_de_impresión</vt:lpstr>
      <vt:lpstr>'FORMATO INGRESO-R.D.R'!Títulos_a_imprimir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usuario5454545</dc:creator>
  <cp:lastModifiedBy>df4657hfyt</cp:lastModifiedBy>
  <dcterms:created xsi:type="dcterms:W3CDTF">2017-05-17T15:24:50Z</dcterms:created>
  <dcterms:modified xsi:type="dcterms:W3CDTF">2017-05-17T16:41:51Z</dcterms:modified>
</cp:coreProperties>
</file>